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iranK\Documents\CTN 21-27\Povabila\Priprave\SC 2_7 - P3 - maj 26\"/>
    </mc:Choice>
  </mc:AlternateContent>
  <xr:revisionPtr revIDLastSave="0" documentId="13_ncr:1_{AD14E879-DC11-41D2-B4D5-1699696B3C5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TN - Finančni obrazec - SC 2.7" sheetId="1" r:id="rId1"/>
  </sheets>
  <definedNames>
    <definedName name="_xlnm.Print_Area" localSheetId="0">'CTN - Finančni obrazec - SC 2.7'!$A$1:$J$149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F108" i="1" l="1"/>
  <c r="J39" i="1" l="1"/>
  <c r="J38" i="1"/>
  <c r="J50" i="1" l="1"/>
  <c r="J34" i="1" l="1"/>
  <c r="J33" i="1"/>
  <c r="J31" i="1"/>
  <c r="J49" i="1" l="1"/>
  <c r="J48" i="1"/>
  <c r="J47" i="1"/>
  <c r="J46" i="1"/>
  <c r="J45" i="1"/>
  <c r="J44" i="1"/>
  <c r="J43" i="1"/>
  <c r="J51" i="1" l="1"/>
  <c r="G27" i="1"/>
  <c r="H70" i="1" l="1"/>
  <c r="G70" i="1"/>
  <c r="F70" i="1"/>
  <c r="E70" i="1"/>
  <c r="D70" i="1"/>
  <c r="C70" i="1"/>
  <c r="H69" i="1"/>
  <c r="G69" i="1"/>
  <c r="F69" i="1"/>
  <c r="E69" i="1"/>
  <c r="D69" i="1"/>
  <c r="C69" i="1"/>
  <c r="H68" i="1"/>
  <c r="G68" i="1"/>
  <c r="F68" i="1"/>
  <c r="E68" i="1"/>
  <c r="D68" i="1"/>
  <c r="C68" i="1"/>
  <c r="H66" i="1"/>
  <c r="G66" i="1"/>
  <c r="F66" i="1"/>
  <c r="E66" i="1"/>
  <c r="D66" i="1"/>
  <c r="C66" i="1"/>
  <c r="H62" i="1"/>
  <c r="G62" i="1"/>
  <c r="F62" i="1"/>
  <c r="E62" i="1"/>
  <c r="D62" i="1"/>
  <c r="C62" i="1"/>
  <c r="I61" i="1"/>
  <c r="I70" i="1" s="1"/>
  <c r="I60" i="1"/>
  <c r="I58" i="1"/>
  <c r="I69" i="1" s="1"/>
  <c r="I57" i="1"/>
  <c r="I68" i="1" s="1"/>
  <c r="H56" i="1"/>
  <c r="H59" i="1" s="1"/>
  <c r="G56" i="1"/>
  <c r="G59" i="1" s="1"/>
  <c r="F56" i="1"/>
  <c r="F59" i="1" s="1"/>
  <c r="E56" i="1"/>
  <c r="D56" i="1"/>
  <c r="D59" i="1" s="1"/>
  <c r="C56" i="1"/>
  <c r="I55" i="1"/>
  <c r="E67" i="1" l="1"/>
  <c r="F63" i="1"/>
  <c r="D67" i="1"/>
  <c r="H67" i="1"/>
  <c r="C59" i="1"/>
  <c r="C63" i="1" s="1"/>
  <c r="F67" i="1"/>
  <c r="I66" i="1"/>
  <c r="C67" i="1"/>
  <c r="G67" i="1"/>
  <c r="G63" i="1"/>
  <c r="D63" i="1"/>
  <c r="H63" i="1"/>
  <c r="I56" i="1"/>
  <c r="E59" i="1"/>
  <c r="E63" i="1" s="1"/>
  <c r="I62" i="1"/>
  <c r="I59" i="1" l="1"/>
  <c r="G72" i="1" s="1"/>
  <c r="I67" i="1"/>
  <c r="I71" i="1" s="1"/>
  <c r="I63" i="1" l="1"/>
  <c r="J62" i="1" s="1"/>
  <c r="E71" i="1"/>
  <c r="J61" i="1" l="1"/>
  <c r="J70" i="1" s="1"/>
  <c r="J56" i="1"/>
  <c r="J67" i="1" s="1"/>
  <c r="J57" i="1"/>
  <c r="J68" i="1" s="1"/>
  <c r="H64" i="1"/>
  <c r="J60" i="1"/>
  <c r="J55" i="1"/>
  <c r="J58" i="1"/>
  <c r="J69" i="1" s="1"/>
  <c r="D64" i="1"/>
  <c r="J59" i="1"/>
  <c r="J63" i="1" s="1"/>
  <c r="F64" i="1"/>
  <c r="C64" i="1"/>
  <c r="G64" i="1"/>
  <c r="E64" i="1"/>
  <c r="J66" i="1" l="1"/>
  <c r="J64" i="1"/>
</calcChain>
</file>

<file path=xl/sharedStrings.xml><?xml version="1.0" encoding="utf-8"?>
<sst xmlns="http://schemas.openxmlformats.org/spreadsheetml/2006/main" count="209" uniqueCount="194">
  <si>
    <t>NAZIV OPERACIJE</t>
  </si>
  <si>
    <t>ZAČETEK</t>
  </si>
  <si>
    <t>ZAKLJUČEK</t>
  </si>
  <si>
    <t>TRAJANJE</t>
  </si>
  <si>
    <t>VIR FINANCIRANJA/LETO</t>
  </si>
  <si>
    <t>SKUPAJ</t>
  </si>
  <si>
    <t>%</t>
  </si>
  <si>
    <t>LASTNA SREDSTVA - UPRAVIČENI STROŠKI</t>
  </si>
  <si>
    <t>SKUPAJ UPRAVIČENI STROŠKI</t>
  </si>
  <si>
    <t>LASTNA SREDSTVA - NEUPRAVIČENI STROŠKI</t>
  </si>
  <si>
    <t>DRUGI VIRI</t>
  </si>
  <si>
    <t>SKUPAJ NEUPRAVIČENI STROŠKI</t>
  </si>
  <si>
    <t>SKUPAJ VREDNOST OPERACIJE</t>
  </si>
  <si>
    <t>% PO LETIH ZA VSE STROŠKE</t>
  </si>
  <si>
    <t>PREGLED PO VIRIH SREDSTEV</t>
  </si>
  <si>
    <t>PODROČJE</t>
  </si>
  <si>
    <t>Umeščenost v prostor</t>
  </si>
  <si>
    <t>OPPN</t>
  </si>
  <si>
    <t>Investicijska dokumentacija</t>
  </si>
  <si>
    <t>DIIP</t>
  </si>
  <si>
    <t>PIZ</t>
  </si>
  <si>
    <t>IP</t>
  </si>
  <si>
    <t>PZI</t>
  </si>
  <si>
    <t>Finančna dokumentacija</t>
  </si>
  <si>
    <t>NRP</t>
  </si>
  <si>
    <t>Finančni načrt</t>
  </si>
  <si>
    <t>Nakup zemljišča</t>
  </si>
  <si>
    <t>Gradbeno dovoljenje</t>
  </si>
  <si>
    <t>Javna naročila</t>
  </si>
  <si>
    <t>Sklep o izbiri izvajalca</t>
  </si>
  <si>
    <t>Izvajalska pogodba</t>
  </si>
  <si>
    <t>Identifikacija zemljišča</t>
  </si>
  <si>
    <t>Opombe</t>
  </si>
  <si>
    <t>Kraj in datum:</t>
  </si>
  <si>
    <t>Odgovorna oseba:</t>
  </si>
  <si>
    <t>TRAJANJE OPERACIJE</t>
  </si>
  <si>
    <t xml:space="preserve">VREDNOST OPERACIJE IN DINAMIKA NJENEGA FINANCIRANJA PO VIRIH SREDSTEV                        </t>
  </si>
  <si>
    <t>POTREBNA ZEMLJIŠČA ZA IZVEDBO OPERACIJE</t>
  </si>
  <si>
    <t>VODENJE OPERACIJE</t>
  </si>
  <si>
    <t>Investitor/Nosilni oddelek za izvedbo operacije</t>
  </si>
  <si>
    <t>Odgovorni vodja za izvedbo operacije</t>
  </si>
  <si>
    <t>E-mail odgovornega vodje za izvedbo operacije</t>
  </si>
  <si>
    <t>Telefon odgovornega vodje za izvedbo operacije</t>
  </si>
  <si>
    <t>ID</t>
  </si>
  <si>
    <t>PID</t>
  </si>
  <si>
    <t xml:space="preserve">Ne </t>
  </si>
  <si>
    <t>Da</t>
  </si>
  <si>
    <t>označite z X</t>
  </si>
  <si>
    <t>10.1</t>
  </si>
  <si>
    <t>10.3</t>
  </si>
  <si>
    <t>10.2</t>
  </si>
  <si>
    <t>10.4</t>
  </si>
  <si>
    <t>10.5</t>
  </si>
  <si>
    <t>10.6</t>
  </si>
  <si>
    <t>10.7</t>
  </si>
  <si>
    <t>10.8</t>
  </si>
  <si>
    <t>10.9</t>
  </si>
  <si>
    <t>11.1</t>
  </si>
  <si>
    <t>11.2</t>
  </si>
  <si>
    <t>11.3</t>
  </si>
  <si>
    <t>11.4</t>
  </si>
  <si>
    <t>11.5</t>
  </si>
  <si>
    <t>Pravica graditi</t>
  </si>
  <si>
    <t>Zemljišča (pravica graditi) - v kolikor zemljšče še ni v lasti  upravičenca</t>
  </si>
  <si>
    <t>9.2</t>
  </si>
  <si>
    <t>9.3</t>
  </si>
  <si>
    <t>9.4</t>
  </si>
  <si>
    <t>9.5</t>
  </si>
  <si>
    <t>9.6</t>
  </si>
  <si>
    <t>9.7</t>
  </si>
  <si>
    <t>9.8</t>
  </si>
  <si>
    <t>Višina sofinanciranja upravičenih stroškov</t>
  </si>
  <si>
    <t>9.9</t>
  </si>
  <si>
    <t>10.10</t>
  </si>
  <si>
    <t>7.1</t>
  </si>
  <si>
    <t>7.2</t>
  </si>
  <si>
    <t>7.3</t>
  </si>
  <si>
    <t>7.4</t>
  </si>
  <si>
    <t>7.5</t>
  </si>
  <si>
    <t>7.6</t>
  </si>
  <si>
    <t>7.7</t>
  </si>
  <si>
    <t>7.8</t>
  </si>
  <si>
    <t>DA</t>
  </si>
  <si>
    <t>NE</t>
  </si>
  <si>
    <t>FINANČNI OBRAZEC</t>
  </si>
  <si>
    <t>Merska enota</t>
  </si>
  <si>
    <t>Prispevek operacije</t>
  </si>
  <si>
    <t>Strani v investicijski dokumentaciji, ki izkazujejo prispevek</t>
  </si>
  <si>
    <t>VRSTA UKREPOV</t>
  </si>
  <si>
    <t>Označite z "X" vrsto ukrepov, ki jih vključuje operacije.</t>
  </si>
  <si>
    <t>Indikativno doseganje točk</t>
  </si>
  <si>
    <t>Zapišite mesec in leto v obliki mm/yyyy (npr. 08/2023)</t>
  </si>
  <si>
    <t>Barva celice</t>
  </si>
  <si>
    <t>Pomen</t>
  </si>
  <si>
    <t>Opis informacije, napotek za vlagatelja</t>
  </si>
  <si>
    <t>Celica, v katero vlagatelj vpisuje zahtevane podatke</t>
  </si>
  <si>
    <t>Trajanje v mesecih.</t>
  </si>
  <si>
    <t xml:space="preserve">NAVODILA  </t>
  </si>
  <si>
    <t>NEPOVRATNA SREDSTVA EKP SKUPAJ</t>
  </si>
  <si>
    <t>Namenska sredstva EU za EKP (ESRR)</t>
  </si>
  <si>
    <t>Sredstva proračuna Republike Slovenije</t>
  </si>
  <si>
    <t>LASTNA SREDSTVA SKUPAJ (vsi stroški)</t>
  </si>
  <si>
    <t xml:space="preserve">SKUPAJ  </t>
  </si>
  <si>
    <t>Izvedba investicije</t>
  </si>
  <si>
    <t>Uporabno dovoljenje</t>
  </si>
  <si>
    <t>DOKUMENT/KORAK</t>
  </si>
  <si>
    <t>ČE ŠE NI PRIDOBLJENO/ PRIPRAVLJENO,
VPIŠITE PREDVIDENE ROKE</t>
  </si>
  <si>
    <t>Digitalni podpis:</t>
  </si>
  <si>
    <t>Avtomatski izračun na podlagi podatkov vlagatelja</t>
  </si>
  <si>
    <t>V primeru večjega števila zemljišč se lahko tabela predloži kot priloga v obliki dopisa, ki mora vsebovati vse elemente spodnje tabele.</t>
  </si>
  <si>
    <t>OPOMBE/DODATNA POJASNILA (če potrebno) in NAVEDBA STRANI V INVESTICIJSKI DOKUMENTACIJI, KI IZKAZUJE NAVEDENE ROKE TERMINSKEGA NAČRTA</t>
  </si>
  <si>
    <t>KRATEK POVZETEK VSEBINE OPERACIJE</t>
  </si>
  <si>
    <t>Merila - sklop A</t>
  </si>
  <si>
    <t>6.1</t>
  </si>
  <si>
    <t>6.2</t>
  </si>
  <si>
    <t>MERILA ZA DODATNO SKLADNOST Z NAMENI SC RSO5.1.</t>
  </si>
  <si>
    <t>Merila - sklop C</t>
  </si>
  <si>
    <t>C2: Operacija vključuje ukrepe za zagotavljanje dostopnosti, vključno z dostopnostjo za invalide</t>
  </si>
  <si>
    <t xml:space="preserve">C3: Operacija se navezuje na aktivnosti iz drugih specifičnih ciljev PEKP </t>
  </si>
  <si>
    <t>Skupno indikativno doseganje točk (sklopi A+B+C)</t>
  </si>
  <si>
    <t>9.1</t>
  </si>
  <si>
    <t>STOPNJA PRIPRAVLJENOSTI OPERACIJE</t>
  </si>
  <si>
    <t>Doseganje merila za stopnjo pripravljenosti operacij je potrebno dokazovati z ustreznimi dokazili.</t>
  </si>
  <si>
    <r>
      <t>Z "</t>
    </r>
    <r>
      <rPr>
        <b/>
        <i/>
        <sz val="11"/>
        <color theme="1"/>
        <rFont val="Arial Narrow"/>
        <family val="2"/>
        <charset val="238"/>
      </rPr>
      <t>X</t>
    </r>
    <r>
      <rPr>
        <i/>
        <sz val="11"/>
        <color theme="1"/>
        <rFont val="Arial Narrow"/>
        <family val="2"/>
        <charset val="238"/>
      </rPr>
      <t>" označite doseganje merila za pripravljenost operacije</t>
    </r>
  </si>
  <si>
    <t>DGD</t>
  </si>
  <si>
    <t>OPN</t>
  </si>
  <si>
    <t>DPP</t>
  </si>
  <si>
    <t>PZO</t>
  </si>
  <si>
    <t>Skladnost s prostorskimi akti - po pogojih ZureP-3</t>
  </si>
  <si>
    <t>Naravovarstvena po pogojih ZON</t>
  </si>
  <si>
    <t>Okoljska sprejemljivost - po pogojih ZVO-2</t>
  </si>
  <si>
    <t>Vodna po pogojih ZV-1</t>
  </si>
  <si>
    <t>Energetska po pogojih EZ-1</t>
  </si>
  <si>
    <t>Soglasja oziroma mnenja glede posegov v prostor, na varovana območja in komunalne opremljenosti</t>
  </si>
  <si>
    <t>Druga - navesti katera</t>
  </si>
  <si>
    <t>Pravica gradnje že pridobljena 
(označi z X)</t>
  </si>
  <si>
    <t>Pravica gradnje bo pridobljena (mesec, leto)</t>
  </si>
  <si>
    <t>ČE PRIDOBLJENO/ PRIPRAVLJENO,
VPIŠITE DATUM</t>
  </si>
  <si>
    <t>Navedba strani v investicijski dokumentaciji, ki vključuje terminski načrt</t>
  </si>
  <si>
    <t>OPOMBE/DODATNA POJASNILA (če potrebno)</t>
  </si>
  <si>
    <t xml:space="preserve">
Izkazovanje merila za pripravljenost operacije (sklop A)</t>
  </si>
  <si>
    <t>Objava JN</t>
  </si>
  <si>
    <t>Začetek gradnje</t>
  </si>
  <si>
    <t>9.10</t>
  </si>
  <si>
    <t>Kulturnovarstvena po pogojih ZVKD-1</t>
  </si>
  <si>
    <t>Posegi v GJI - po področnih zakonih o cestah, železnicah in telekomunikacijah, energetskih vodih</t>
  </si>
  <si>
    <t>Komunalna po področnih predpisih za priključevanje na komunalno opremo</t>
  </si>
  <si>
    <t>Največ do 1500 znakov (brez presledkov).</t>
  </si>
  <si>
    <t>5.1</t>
  </si>
  <si>
    <t>5.2</t>
  </si>
  <si>
    <t>5.3</t>
  </si>
  <si>
    <t>KAZALNIK REZULTATA IN UČINKA IZ PEKP
 in Merilo - sklop B</t>
  </si>
  <si>
    <t>Navedba strani v investicijski dokumentaciji, ki potrjuje doseganje meril, jedrnata utemeljitev doseganja merila:</t>
  </si>
  <si>
    <t>TERMINSKI NAČRT IZVEDBE OPERACIJE - 1. del</t>
  </si>
  <si>
    <t>TERMINSKI NAČRT IZVEDBE OPERACIJE - 2. del</t>
  </si>
  <si>
    <t>ALI JE DOKUMENT/POSTOPEK POTREBEN ZA IZVEDBO OPERACIJE (DA/NE)</t>
  </si>
  <si>
    <r>
      <t xml:space="preserve">Projektna in druga dokumentacija
</t>
    </r>
    <r>
      <rPr>
        <i/>
        <sz val="10"/>
        <color theme="1"/>
        <rFont val="Arial Narrow"/>
        <family val="2"/>
        <charset val="238"/>
      </rPr>
      <t>Uporabljene kratice po 2. čl. Pravilnika o projektni in drugi dokumentaciji ter obrazcih pri graditvi objektov</t>
    </r>
  </si>
  <si>
    <t>Povezava na pravilnik</t>
  </si>
  <si>
    <t>TVEGANJA ZA IZVEDBO OPERACIJE</t>
  </si>
  <si>
    <t>Opis tveganj za izvedbo operacije</t>
  </si>
  <si>
    <t>Opis ukrepov za obvladovanje tveganj</t>
  </si>
  <si>
    <t>Finančni obrazec izpolnite glede na navodila. Zaradi formul je pomembno, da natančno upoštevate napotke. Priporočamo, da v obrazec ne kopirate vsebin iz drugih Excel datotek. Po izpolnitvi obrazec shranite v obliko PDF dokumenta in ga opremite z digitalnimi podpisi. 
V primeru vprašanj kontaktirajte strokovno službo ZMOS na 05 6646 231.</t>
  </si>
  <si>
    <t>Pripravil/a:</t>
  </si>
  <si>
    <r>
      <t xml:space="preserve">Navodilo: </t>
    </r>
    <r>
      <rPr>
        <i/>
        <sz val="11"/>
        <color theme="1"/>
        <rFont val="Arial Narrow"/>
        <family val="2"/>
        <charset val="238"/>
      </rPr>
      <t>Na označeno mesto vstavite digitalni podpis osebe, ki je izpolnila prijavo, in odgovorne osebe (župana) oziroma zastopnika vlagatelja ali osebe, ki ima pisno pooblastilo s strani zastopnika za podpis vloge (vlogi je potrebno v tem primeru priložiti pooblastilo). V kolikor boste oddali obrazec v skenirani obliki, ob podpisu odgovorne osebe odtisnite še žig. V primeru oddaje skeniranega obrazca je potrebno vlogi priložiti tudi odprto verzijo Excel datoteke.</t>
    </r>
  </si>
  <si>
    <t>(1) izboljšanje kakovosti in uporabnosti obstoječe ter vzpostavitev nove zelene infrastrukture, javno dostopnih zelenih površin in naravnih struktur v mestih ter njihovo povezovanje tudi za zagotavljanje ekosistemskih storitev t.i. zelenih in modrih koridorjev</t>
  </si>
  <si>
    <t>(2) komasacija zemljišč mestnih zelenih površin z možnostjo odkupa zemljišč</t>
  </si>
  <si>
    <t>(3) ozelenjevanje grajenih površin v mestih</t>
  </si>
  <si>
    <t>(4) ozaveščanje in vključevanje lokalnega prebivalstva v vzpostavljanje in izboljševanje zelene infrastrukture in zelenih površin ter ukrepe za ozelenjevanje mest</t>
  </si>
  <si>
    <t>RCO36</t>
  </si>
  <si>
    <t>ha</t>
  </si>
  <si>
    <t>RCR95</t>
  </si>
  <si>
    <t>št. oseb</t>
  </si>
  <si>
    <t>C1: Prispevek k družbeni spremembi ter k dvigu družbene ozaveščenosti</t>
  </si>
  <si>
    <t xml:space="preserve">C4: Operacija podpira aktivnosti za gospodarsko in socialno oživitev mestnih območij </t>
  </si>
  <si>
    <t>C8: Operacija dosega sinergijski učinek zelene infrastrukture in spodbujanja športne dejavnosti</t>
  </si>
  <si>
    <t>B1: Prebivalci, ki imajo dostop do nove ali izboljšane zelene infrastrukture</t>
  </si>
  <si>
    <t>B2: Površina izboljšane ali na novo vzpostavljene zelene infrastrukture</t>
  </si>
  <si>
    <t>C5: Operacija je del zelenega sistema mesta</t>
  </si>
  <si>
    <t>C6: Operacija prispeva k večji samooskrbi s hrano</t>
  </si>
  <si>
    <t xml:space="preserve">C7: Operacija dosega sinergijski učinek zelene infrastrukture in ohranjanja kulturne dediščine </t>
  </si>
  <si>
    <t>Zaključek projekta</t>
  </si>
  <si>
    <t>Drugo</t>
  </si>
  <si>
    <t>Izberi kohezijsko regijo</t>
  </si>
  <si>
    <t>ZKR</t>
  </si>
  <si>
    <t>Obseg upravičenih stroškov, ki ne bodo sofinancirani
(t. i. presežno upravičeni stroški)</t>
  </si>
  <si>
    <t>5.4</t>
  </si>
  <si>
    <t>A2: Izveden je postopek izbire izvajalca v skladu z ZJN-3 (izbira izvajalca za glavno aktivnost)</t>
  </si>
  <si>
    <t>A3: Pridobljena so vsa zemljišča oziroma urejena vsa pravna razmerja na zemljiščih, potrebna za izvedbo operacije, ki omogočajo gradnjo (pravica graditi). Dokazila (primeroma): zemljiškoknjižni izpiski, pogodbe ipd.</t>
  </si>
  <si>
    <t>A4: Sprejet je sklep o potrditvi nivoja investicijske dokumentacije, ki je višji od osnovnega DIIP in sicer vsaj PIZ ali IP.</t>
  </si>
  <si>
    <t>A1: Investicija se na terenu na dan oddaje vloge že izvaja.
Dokazila (primeroma): zapisnik o uvedbi del, računi za gradbene situacije ipd.</t>
  </si>
  <si>
    <t>do vključno 2024</t>
  </si>
  <si>
    <t>Presežno upravičeni stroški so za VKR vsa lastna sredstva za upravičene stroške. Za ZKR pa razlika od minimalnega deleža 20 % upravičenih stroškov, ki jih mora vlagatelj pokriti sam.</t>
  </si>
  <si>
    <t>Številka ZMOS: 303-2/2026-3</t>
  </si>
  <si>
    <t>POVABILO
k predložitvi vlog za sofinanciranje operacij zelene infrastrukture v mestnem okolju z mehanizmom CTN
(3. povabilo)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</si>
</sst>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mm\/yyyy"/>
    <numFmt numFmtId="166" formatCode="[mmm]"/>
    <numFmt numFmtId="167" formatCode="#,##0.00\ &quot;€&quot;"/>
    <numFmt numFmtId="168" formatCode="#,##0.000"/>
    <numFmt numFmtId="169" formatCode="mm\/yyyy;;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 Narrow"/>
      <family val="2"/>
      <charset val="238"/>
    </font>
    <font>
      <b/>
      <sz val="11"/>
      <color theme="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49998474074526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44">
    <xf numFmtId="0" fontId="0" fillId="0" borderId="0" xfId="0"/>
    <xf numFmtId="0" fontId="2" fillId="0" borderId="2" xfId="0" applyFont="1" applyBorder="1"/>
    <xf numFmtId="0" fontId="2" fillId="0" borderId="0" xfId="0" applyFont="1"/>
    <xf numFmtId="0" fontId="2" fillId="0" borderId="7" xfId="0" applyFont="1" applyBorder="1"/>
    <xf numFmtId="0" fontId="2" fillId="2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7" fontId="6" fillId="2" borderId="14" xfId="0" applyNumberFormat="1" applyFont="1" applyFill="1" applyBorder="1" applyAlignment="1">
      <alignment horizontal="center" vertical="center"/>
    </xf>
    <xf numFmtId="10" fontId="3" fillId="2" borderId="14" xfId="0" applyNumberFormat="1" applyFont="1" applyFill="1" applyBorder="1" applyAlignment="1">
      <alignment horizontal="center" vertical="center"/>
    </xf>
    <xf numFmtId="167" fontId="2" fillId="2" borderId="13" xfId="0" applyNumberFormat="1" applyFont="1" applyFill="1" applyBorder="1" applyAlignment="1">
      <alignment horizontal="center" vertical="center"/>
    </xf>
    <xf numFmtId="10" fontId="3" fillId="2" borderId="37" xfId="0" applyNumberFormat="1" applyFont="1" applyFill="1" applyBorder="1" applyAlignment="1">
      <alignment horizontal="center" vertical="center"/>
    </xf>
    <xf numFmtId="167" fontId="6" fillId="2" borderId="19" xfId="0" applyNumberFormat="1" applyFont="1" applyFill="1" applyBorder="1" applyAlignment="1">
      <alignment horizontal="center" vertical="center"/>
    </xf>
    <xf numFmtId="167" fontId="6" fillId="2" borderId="20" xfId="0" applyNumberFormat="1" applyFont="1" applyFill="1" applyBorder="1" applyAlignment="1">
      <alignment horizontal="center" vertical="center"/>
    </xf>
    <xf numFmtId="10" fontId="3" fillId="2" borderId="20" xfId="0" applyNumberFormat="1" applyFont="1" applyFill="1" applyBorder="1" applyAlignment="1">
      <alignment horizontal="center" vertical="center"/>
    </xf>
    <xf numFmtId="10" fontId="3" fillId="2" borderId="40" xfId="0" applyNumberFormat="1" applyFont="1" applyFill="1" applyBorder="1" applyAlignment="1">
      <alignment horizontal="center" vertical="center"/>
    </xf>
    <xf numFmtId="10" fontId="3" fillId="2" borderId="42" xfId="0" applyNumberFormat="1" applyFont="1" applyFill="1" applyBorder="1" applyAlignment="1">
      <alignment horizontal="center" vertical="center"/>
    </xf>
    <xf numFmtId="167" fontId="5" fillId="2" borderId="43" xfId="0" applyNumberFormat="1" applyFont="1" applyFill="1" applyBorder="1" applyAlignment="1">
      <alignment horizontal="center" vertical="center"/>
    </xf>
    <xf numFmtId="10" fontId="3" fillId="2" borderId="43" xfId="0" applyNumberFormat="1" applyFont="1" applyFill="1" applyBorder="1" applyAlignment="1">
      <alignment horizontal="center" vertical="center"/>
    </xf>
    <xf numFmtId="167" fontId="6" fillId="2" borderId="10" xfId="0" applyNumberFormat="1" applyFont="1" applyFill="1" applyBorder="1" applyAlignment="1">
      <alignment horizontal="center" vertical="center"/>
    </xf>
    <xf numFmtId="167" fontId="6" fillId="2" borderId="11" xfId="0" applyNumberFormat="1" applyFont="1" applyFill="1" applyBorder="1" applyAlignment="1">
      <alignment horizontal="center" vertical="center"/>
    </xf>
    <xf numFmtId="10" fontId="6" fillId="2" borderId="11" xfId="0" applyNumberFormat="1" applyFont="1" applyFill="1" applyBorder="1" applyAlignment="1">
      <alignment horizontal="center" vertical="center"/>
    </xf>
    <xf numFmtId="167" fontId="6" fillId="2" borderId="13" xfId="0" applyNumberFormat="1" applyFont="1" applyFill="1" applyBorder="1" applyAlignment="1">
      <alignment horizontal="center" vertical="center"/>
    </xf>
    <xf numFmtId="10" fontId="6" fillId="2" borderId="14" xfId="0" applyNumberFormat="1" applyFont="1" applyFill="1" applyBorder="1" applyAlignment="1">
      <alignment horizontal="center" vertical="center"/>
    </xf>
    <xf numFmtId="167" fontId="2" fillId="2" borderId="14" xfId="0" applyNumberFormat="1" applyFont="1" applyFill="1" applyBorder="1" applyAlignment="1">
      <alignment horizontal="center" vertical="center"/>
    </xf>
    <xf numFmtId="10" fontId="2" fillId="2" borderId="14" xfId="0" applyNumberFormat="1" applyFont="1" applyFill="1" applyBorder="1" applyAlignment="1">
      <alignment horizontal="center" vertical="center"/>
    </xf>
    <xf numFmtId="167" fontId="6" fillId="2" borderId="16" xfId="0" applyNumberFormat="1" applyFont="1" applyFill="1" applyBorder="1" applyAlignment="1">
      <alignment horizontal="center" vertical="center"/>
    </xf>
    <xf numFmtId="167" fontId="6" fillId="2" borderId="17" xfId="0" applyNumberFormat="1" applyFont="1" applyFill="1" applyBorder="1" applyAlignment="1">
      <alignment horizontal="center" vertical="center"/>
    </xf>
    <xf numFmtId="10" fontId="6" fillId="2" borderId="17" xfId="0" applyNumberFormat="1" applyFont="1" applyFill="1" applyBorder="1" applyAlignment="1">
      <alignment horizontal="center" vertical="center"/>
    </xf>
    <xf numFmtId="10" fontId="6" fillId="2" borderId="5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167" fontId="2" fillId="0" borderId="0" xfId="0" applyNumberFormat="1" applyFont="1"/>
    <xf numFmtId="167" fontId="2" fillId="0" borderId="0" xfId="0" applyNumberFormat="1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50" xfId="0" applyFont="1" applyBorder="1"/>
    <xf numFmtId="0" fontId="2" fillId="0" borderId="1" xfId="0" applyFont="1" applyBorder="1"/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2" fillId="0" borderId="4" xfId="0" applyFont="1" applyBorder="1"/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/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top"/>
    </xf>
    <xf numFmtId="1" fontId="2" fillId="0" borderId="0" xfId="0" applyNumberFormat="1" applyFont="1" applyAlignment="1">
      <alignment horizontal="center"/>
    </xf>
    <xf numFmtId="165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3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 wrapText="1"/>
    </xf>
    <xf numFmtId="167" fontId="2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3" borderId="3" xfId="1" applyNumberFormat="1" applyFont="1" applyFill="1" applyBorder="1" applyAlignment="1" applyProtection="1">
      <alignment horizontal="center" vertical="center"/>
    </xf>
    <xf numFmtId="0" fontId="2" fillId="3" borderId="2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49" fontId="9" fillId="3" borderId="12" xfId="0" applyNumberFormat="1" applyFont="1" applyFill="1" applyBorder="1" applyAlignment="1">
      <alignment horizontal="center" vertical="top"/>
    </xf>
    <xf numFmtId="0" fontId="6" fillId="3" borderId="10" xfId="0" applyFont="1" applyFill="1" applyBorder="1" applyAlignment="1">
      <alignment wrapText="1"/>
    </xf>
    <xf numFmtId="0" fontId="2" fillId="0" borderId="26" xfId="0" applyFont="1" applyBorder="1"/>
    <xf numFmtId="0" fontId="2" fillId="0" borderId="27" xfId="0" applyFont="1" applyBorder="1"/>
    <xf numFmtId="0" fontId="8" fillId="0" borderId="58" xfId="0" applyFont="1" applyBorder="1" applyAlignment="1">
      <alignment vertical="center" wrapText="1"/>
    </xf>
    <xf numFmtId="0" fontId="2" fillId="3" borderId="28" xfId="0" applyFont="1" applyFill="1" applyBorder="1"/>
    <xf numFmtId="0" fontId="8" fillId="0" borderId="44" xfId="0" applyFont="1" applyBorder="1" applyAlignment="1">
      <alignment vertical="center" wrapText="1"/>
    </xf>
    <xf numFmtId="0" fontId="2" fillId="4" borderId="28" xfId="0" applyFont="1" applyFill="1" applyBorder="1"/>
    <xf numFmtId="0" fontId="2" fillId="2" borderId="51" xfId="0" applyFont="1" applyFill="1" applyBorder="1"/>
    <xf numFmtId="0" fontId="8" fillId="0" borderId="57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49" fontId="9" fillId="3" borderId="60" xfId="0" applyNumberFormat="1" applyFont="1" applyFill="1" applyBorder="1" applyAlignment="1">
      <alignment horizontal="center" vertical="top"/>
    </xf>
    <xf numFmtId="49" fontId="9" fillId="3" borderId="61" xfId="0" applyNumberFormat="1" applyFont="1" applyFill="1" applyBorder="1" applyAlignment="1">
      <alignment horizontal="center" vertical="top"/>
    </xf>
    <xf numFmtId="167" fontId="6" fillId="2" borderId="53" xfId="0" applyNumberFormat="1" applyFont="1" applyFill="1" applyBorder="1" applyAlignment="1">
      <alignment horizontal="center" vertical="center"/>
    </xf>
    <xf numFmtId="0" fontId="6" fillId="3" borderId="9" xfId="0" applyFont="1" applyFill="1" applyBorder="1"/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167" fontId="6" fillId="3" borderId="55" xfId="0" applyNumberFormat="1" applyFont="1" applyFill="1" applyBorder="1" applyAlignment="1">
      <alignment vertical="center"/>
    </xf>
    <xf numFmtId="167" fontId="6" fillId="3" borderId="55" xfId="0" applyNumberFormat="1" applyFont="1" applyFill="1" applyBorder="1" applyAlignment="1">
      <alignment horizontal="right" vertical="center"/>
    </xf>
    <xf numFmtId="167" fontId="6" fillId="3" borderId="56" xfId="0" applyNumberFormat="1" applyFont="1" applyFill="1" applyBorder="1" applyAlignment="1">
      <alignment vertical="center"/>
    </xf>
    <xf numFmtId="0" fontId="13" fillId="0" borderId="0" xfId="0" applyFont="1"/>
    <xf numFmtId="167" fontId="2" fillId="3" borderId="13" xfId="0" applyNumberFormat="1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6" fillId="3" borderId="13" xfId="0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49" fontId="9" fillId="3" borderId="12" xfId="0" applyNumberFormat="1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0" fontId="6" fillId="3" borderId="10" xfId="0" applyFont="1" applyFill="1" applyBorder="1"/>
    <xf numFmtId="0" fontId="6" fillId="3" borderId="21" xfId="0" applyFont="1" applyFill="1" applyBorder="1"/>
    <xf numFmtId="0" fontId="6" fillId="3" borderId="29" xfId="0" applyFont="1" applyFill="1" applyBorder="1"/>
    <xf numFmtId="0" fontId="6" fillId="3" borderId="52" xfId="0" applyFont="1" applyFill="1" applyBorder="1" applyAlignment="1">
      <alignment horizontal="center" wrapText="1"/>
    </xf>
    <xf numFmtId="0" fontId="6" fillId="3" borderId="50" xfId="0" applyFont="1" applyFill="1" applyBorder="1" applyAlignment="1">
      <alignment vertical="top" wrapText="1"/>
    </xf>
    <xf numFmtId="0" fontId="2" fillId="3" borderId="57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center" wrapText="1"/>
    </xf>
    <xf numFmtId="167" fontId="14" fillId="3" borderId="10" xfId="0" applyNumberFormat="1" applyFont="1" applyFill="1" applyBorder="1" applyAlignment="1">
      <alignment horizontal="center" wrapText="1"/>
    </xf>
    <xf numFmtId="167" fontId="14" fillId="3" borderId="16" xfId="0" applyNumberFormat="1" applyFont="1" applyFill="1" applyBorder="1" applyAlignment="1">
      <alignment horizontal="center" wrapText="1"/>
    </xf>
    <xf numFmtId="167" fontId="14" fillId="3" borderId="13" xfId="0" applyNumberFormat="1" applyFont="1" applyFill="1" applyBorder="1" applyAlignment="1">
      <alignment horizontal="center" wrapText="1"/>
    </xf>
    <xf numFmtId="167" fontId="14" fillId="3" borderId="13" xfId="0" applyNumberFormat="1" applyFont="1" applyFill="1" applyBorder="1" applyAlignment="1">
      <alignment horizontal="center" vertical="top" wrapText="1"/>
    </xf>
    <xf numFmtId="167" fontId="14" fillId="3" borderId="36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" xfId="1" applyNumberFormat="1" applyFont="1" applyFill="1" applyBorder="1" applyAlignment="1" applyProtection="1">
      <alignment horizontal="left" vertical="center"/>
    </xf>
    <xf numFmtId="0" fontId="6" fillId="3" borderId="2" xfId="1" applyNumberFormat="1" applyFont="1" applyFill="1" applyBorder="1" applyAlignment="1" applyProtection="1">
      <alignment horizontal="center" vertical="center"/>
    </xf>
    <xf numFmtId="49" fontId="9" fillId="3" borderId="6" xfId="0" applyNumberFormat="1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left" vertical="top" wrapText="1"/>
    </xf>
    <xf numFmtId="49" fontId="2" fillId="3" borderId="7" xfId="0" applyNumberFormat="1" applyFont="1" applyFill="1" applyBorder="1"/>
    <xf numFmtId="49" fontId="9" fillId="3" borderId="18" xfId="0" applyNumberFormat="1" applyFont="1" applyFill="1" applyBorder="1" applyAlignment="1">
      <alignment horizontal="center" vertical="top"/>
    </xf>
    <xf numFmtId="0" fontId="14" fillId="3" borderId="19" xfId="0" applyFont="1" applyFill="1" applyBorder="1" applyAlignment="1">
      <alignment horizontal="left" vertical="top" wrapText="1"/>
    </xf>
    <xf numFmtId="167" fontId="14" fillId="3" borderId="19" xfId="0" applyNumberFormat="1" applyFont="1" applyFill="1" applyBorder="1" applyAlignment="1">
      <alignment horizontal="center" wrapText="1"/>
    </xf>
    <xf numFmtId="0" fontId="14" fillId="3" borderId="16" xfId="0" applyFont="1" applyFill="1" applyBorder="1" applyAlignment="1">
      <alignment horizontal="center" vertical="center" wrapText="1"/>
    </xf>
    <xf numFmtId="167" fontId="14" fillId="3" borderId="16" xfId="0" applyNumberFormat="1" applyFont="1" applyFill="1" applyBorder="1" applyAlignment="1">
      <alignment horizontal="center" vertical="center"/>
    </xf>
    <xf numFmtId="167" fontId="14" fillId="3" borderId="16" xfId="0" applyNumberFormat="1" applyFont="1" applyFill="1" applyBorder="1" applyAlignment="1">
      <alignment vertical="center" wrapText="1"/>
    </xf>
    <xf numFmtId="167" fontId="14" fillId="3" borderId="36" xfId="0" applyNumberFormat="1" applyFont="1" applyFill="1" applyBorder="1" applyAlignment="1">
      <alignment horizontal="center" wrapText="1"/>
    </xf>
    <xf numFmtId="49" fontId="2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2" xfId="0" applyNumberFormat="1" applyFont="1" applyFill="1" applyBorder="1" applyAlignment="1">
      <alignment horizontal="center" vertical="top"/>
    </xf>
    <xf numFmtId="49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5" xfId="0" applyNumberFormat="1" applyFont="1" applyFill="1" applyBorder="1" applyAlignment="1">
      <alignment vertical="top"/>
    </xf>
    <xf numFmtId="49" fontId="2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>
      <alignment horizontal="center" vertical="center" wrapText="1"/>
    </xf>
    <xf numFmtId="167" fontId="14" fillId="3" borderId="39" xfId="0" applyNumberFormat="1" applyFont="1" applyFill="1" applyBorder="1" applyAlignment="1">
      <alignment horizontal="center" wrapText="1"/>
    </xf>
    <xf numFmtId="49" fontId="2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0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3" fontId="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>
      <alignment horizontal="center" vertical="top"/>
    </xf>
    <xf numFmtId="0" fontId="6" fillId="3" borderId="9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wrapText="1"/>
    </xf>
    <xf numFmtId="0" fontId="14" fillId="3" borderId="19" xfId="0" applyFont="1" applyFill="1" applyBorder="1" applyAlignment="1">
      <alignment horizontal="center" vertical="top" wrapText="1"/>
    </xf>
    <xf numFmtId="49" fontId="2" fillId="3" borderId="19" xfId="0" applyNumberFormat="1" applyFont="1" applyFill="1" applyBorder="1" applyAlignment="1">
      <alignment horizontal="center" vertical="center" wrapText="1"/>
    </xf>
    <xf numFmtId="169" fontId="2" fillId="2" borderId="19" xfId="0" applyNumberFormat="1" applyFont="1" applyFill="1" applyBorder="1" applyAlignment="1">
      <alignment horizontal="center" vertical="center" wrapText="1"/>
    </xf>
    <xf numFmtId="49" fontId="9" fillId="3" borderId="10" xfId="1" applyNumberFormat="1" applyFont="1" applyFill="1" applyBorder="1" applyAlignment="1" applyProtection="1">
      <alignment vertical="center" wrapText="1"/>
    </xf>
    <xf numFmtId="0" fontId="17" fillId="3" borderId="7" xfId="2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left" vertical="center" wrapText="1"/>
    </xf>
    <xf numFmtId="167" fontId="2" fillId="4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>
      <alignment horizontal="left" vertical="center" wrapText="1"/>
    </xf>
    <xf numFmtId="167" fontId="2" fillId="4" borderId="10" xfId="0" applyNumberFormat="1" applyFont="1" applyFill="1" applyBorder="1" applyAlignment="1" applyProtection="1">
      <alignment horizontal="center" vertical="center"/>
      <protection locked="0"/>
    </xf>
    <xf numFmtId="10" fontId="3" fillId="3" borderId="7" xfId="0" applyNumberFormat="1" applyFont="1" applyFill="1" applyBorder="1" applyAlignment="1">
      <alignment horizontal="center" vertical="center"/>
    </xf>
    <xf numFmtId="167" fontId="6" fillId="4" borderId="53" xfId="0" applyNumberFormat="1" applyFont="1" applyFill="1" applyBorder="1" applyAlignment="1" applyProtection="1">
      <alignment horizontal="center" vertical="center"/>
      <protection locked="0"/>
    </xf>
    <xf numFmtId="49" fontId="6" fillId="3" borderId="15" xfId="0" applyNumberFormat="1" applyFont="1" applyFill="1" applyBorder="1" applyAlignment="1">
      <alignment horizontal="center" vertical="top"/>
    </xf>
    <xf numFmtId="1" fontId="2" fillId="3" borderId="16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vertical="center" wrapText="1"/>
    </xf>
    <xf numFmtId="168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0" fontId="6" fillId="4" borderId="16" xfId="1" applyNumberFormat="1" applyFont="1" applyFill="1" applyBorder="1" applyAlignment="1" applyProtection="1">
      <alignment horizontal="center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4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6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7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9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0" xfId="0" applyNumberFormat="1" applyFont="1" applyFill="1" applyBorder="1" applyAlignment="1" applyProtection="1">
      <alignment horizontal="left" vertical="center" wrapText="1"/>
      <protection locked="0"/>
    </xf>
    <xf numFmtId="167" fontId="14" fillId="3" borderId="30" xfId="0" applyNumberFormat="1" applyFont="1" applyFill="1" applyBorder="1" applyAlignment="1">
      <alignment horizontal="center" vertical="center" wrapText="1"/>
    </xf>
    <xf numFmtId="167" fontId="14" fillId="3" borderId="32" xfId="0" applyNumberFormat="1" applyFont="1" applyFill="1" applyBorder="1" applyAlignment="1">
      <alignment horizontal="center" vertical="center" wrapText="1"/>
    </xf>
    <xf numFmtId="167" fontId="14" fillId="3" borderId="33" xfId="0" applyNumberFormat="1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1" xfId="0" applyNumberFormat="1" applyFont="1" applyFill="1" applyBorder="1" applyAlignment="1" applyProtection="1">
      <alignment horizontal="left" vertical="center" wrapText="1"/>
      <protection locked="0"/>
    </xf>
    <xf numFmtId="167" fontId="2" fillId="3" borderId="23" xfId="0" applyNumberFormat="1" applyFont="1" applyFill="1" applyBorder="1" applyAlignment="1">
      <alignment horizontal="center" vertical="center"/>
    </xf>
    <xf numFmtId="167" fontId="2" fillId="3" borderId="24" xfId="0" applyNumberFormat="1" applyFont="1" applyFill="1" applyBorder="1" applyAlignment="1">
      <alignment horizontal="center" vertical="center"/>
    </xf>
    <xf numFmtId="167" fontId="2" fillId="3" borderId="25" xfId="0" applyNumberFormat="1" applyFont="1" applyFill="1" applyBorder="1" applyAlignment="1">
      <alignment horizontal="center" vertical="center"/>
    </xf>
    <xf numFmtId="49" fontId="2" fillId="4" borderId="49" xfId="0" applyNumberFormat="1" applyFont="1" applyFill="1" applyBorder="1" applyAlignment="1" applyProtection="1">
      <alignment horizontal="left" vertical="center" wrapText="1"/>
      <protection locked="0"/>
    </xf>
    <xf numFmtId="0" fontId="6" fillId="3" borderId="10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0" fontId="2" fillId="3" borderId="24" xfId="0" applyFont="1" applyFill="1" applyBorder="1" applyAlignment="1">
      <alignment horizontal="left" vertical="top" wrapText="1"/>
    </xf>
    <xf numFmtId="0" fontId="2" fillId="3" borderId="49" xfId="0" applyFont="1" applyFill="1" applyBorder="1" applyAlignment="1">
      <alignment horizontal="left" vertical="top" wrapText="1"/>
    </xf>
    <xf numFmtId="0" fontId="6" fillId="3" borderId="64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 vertical="top" wrapText="1"/>
    </xf>
    <xf numFmtId="0" fontId="14" fillId="3" borderId="13" xfId="0" applyFont="1" applyFill="1" applyBorder="1" applyAlignment="1">
      <alignment horizontal="left" vertical="top" wrapText="1"/>
    </xf>
    <xf numFmtId="0" fontId="14" fillId="3" borderId="16" xfId="0" applyFont="1" applyFill="1" applyBorder="1" applyAlignment="1">
      <alignment horizontal="left" vertical="top" wrapText="1"/>
    </xf>
    <xf numFmtId="49" fontId="2" fillId="4" borderId="36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37" xfId="0" applyNumberFormat="1" applyFont="1" applyFill="1" applyBorder="1" applyAlignment="1" applyProtection="1">
      <alignment horizontal="left" vertical="center" wrapText="1"/>
      <protection locked="0"/>
    </xf>
    <xf numFmtId="0" fontId="2" fillId="3" borderId="21" xfId="0" applyFont="1" applyFill="1" applyBorder="1" applyAlignment="1">
      <alignment horizontal="right"/>
    </xf>
    <xf numFmtId="0" fontId="2" fillId="3" borderId="22" xfId="0" applyFont="1" applyFill="1" applyBorder="1" applyAlignment="1">
      <alignment horizontal="right"/>
    </xf>
    <xf numFmtId="0" fontId="2" fillId="3" borderId="29" xfId="0" applyFont="1" applyFill="1" applyBorder="1" applyAlignment="1">
      <alignment horizontal="right"/>
    </xf>
    <xf numFmtId="0" fontId="14" fillId="3" borderId="34" xfId="0" applyFont="1" applyFill="1" applyBorder="1" applyAlignment="1">
      <alignment horizontal="left" vertical="top" wrapText="1"/>
    </xf>
    <xf numFmtId="0" fontId="14" fillId="3" borderId="45" xfId="0" applyFont="1" applyFill="1" applyBorder="1" applyAlignment="1">
      <alignment horizontal="left" vertical="top" wrapText="1"/>
    </xf>
    <xf numFmtId="0" fontId="6" fillId="3" borderId="48" xfId="0" applyFont="1" applyFill="1" applyBorder="1" applyAlignment="1">
      <alignment horizontal="center" vertical="top"/>
    </xf>
    <xf numFmtId="0" fontId="6" fillId="3" borderId="38" xfId="0" applyFont="1" applyFill="1" applyBorder="1" applyAlignment="1">
      <alignment horizontal="center" vertical="top"/>
    </xf>
    <xf numFmtId="0" fontId="6" fillId="3" borderId="9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165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" xfId="0" applyNumberFormat="1" applyFont="1" applyFill="1" applyBorder="1" applyAlignment="1" applyProtection="1">
      <alignment horizontal="left" wrapText="1"/>
      <protection locked="0"/>
    </xf>
    <xf numFmtId="49" fontId="2" fillId="4" borderId="17" xfId="0" applyNumberFormat="1" applyFont="1" applyFill="1" applyBorder="1" applyAlignment="1" applyProtection="1">
      <alignment horizontal="left" wrapText="1"/>
      <protection locked="0"/>
    </xf>
    <xf numFmtId="165" fontId="2" fillId="4" borderId="23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24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4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3" xfId="0" applyNumberFormat="1" applyFont="1" applyFill="1" applyBorder="1" applyAlignment="1" applyProtection="1">
      <alignment horizontal="left" wrapText="1"/>
      <protection locked="0"/>
    </xf>
    <xf numFmtId="49" fontId="2" fillId="4" borderId="24" xfId="0" applyNumberFormat="1" applyFont="1" applyFill="1" applyBorder="1" applyAlignment="1" applyProtection="1">
      <alignment horizontal="left" wrapText="1"/>
      <protection locked="0"/>
    </xf>
    <xf numFmtId="49" fontId="2" fillId="4" borderId="25" xfId="0" applyNumberFormat="1" applyFont="1" applyFill="1" applyBorder="1" applyAlignment="1" applyProtection="1">
      <alignment horizontal="left" wrapText="1"/>
      <protection locked="0"/>
    </xf>
    <xf numFmtId="165" fontId="2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0" applyNumberFormat="1" applyFont="1" applyFill="1" applyBorder="1" applyAlignment="1" applyProtection="1">
      <alignment horizontal="left" wrapText="1"/>
      <protection locked="0"/>
    </xf>
    <xf numFmtId="49" fontId="2" fillId="4" borderId="14" xfId="0" applyNumberFormat="1" applyFont="1" applyFill="1" applyBorder="1" applyAlignment="1" applyProtection="1">
      <alignment horizontal="left" wrapText="1"/>
      <protection locked="0"/>
    </xf>
    <xf numFmtId="49" fontId="2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49" fontId="9" fillId="3" borderId="15" xfId="0" applyNumberFormat="1" applyFont="1" applyFill="1" applyBorder="1" applyAlignment="1">
      <alignment horizontal="center" vertical="top"/>
    </xf>
    <xf numFmtId="0" fontId="2" fillId="4" borderId="23" xfId="0" applyFont="1" applyFill="1" applyBorder="1" applyAlignment="1" applyProtection="1">
      <alignment horizontal="center" vertical="center" wrapText="1"/>
      <protection locked="0"/>
    </xf>
    <xf numFmtId="0" fontId="2" fillId="4" borderId="24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5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 wrapText="1"/>
    </xf>
    <xf numFmtId="0" fontId="2" fillId="3" borderId="49" xfId="0" applyFont="1" applyFill="1" applyBorder="1" applyAlignment="1">
      <alignment horizontal="center" wrapText="1"/>
    </xf>
    <xf numFmtId="165" fontId="2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0" fontId="6" fillId="3" borderId="47" xfId="0" applyFont="1" applyFill="1" applyBorder="1" applyAlignment="1">
      <alignment horizontal="center" vertical="top"/>
    </xf>
    <xf numFmtId="0" fontId="6" fillId="3" borderId="41" xfId="0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left" vertical="center"/>
    </xf>
    <xf numFmtId="49" fontId="2" fillId="4" borderId="13" xfId="0" applyNumberFormat="1" applyFont="1" applyFill="1" applyBorder="1" applyAlignment="1" applyProtection="1">
      <alignment vertical="center"/>
      <protection locked="0"/>
    </xf>
    <xf numFmtId="49" fontId="2" fillId="4" borderId="14" xfId="0" applyNumberFormat="1" applyFont="1" applyFill="1" applyBorder="1" applyAlignment="1" applyProtection="1">
      <alignment vertical="center"/>
      <protection locked="0"/>
    </xf>
    <xf numFmtId="0" fontId="2" fillId="3" borderId="13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/>
    </xf>
    <xf numFmtId="49" fontId="2" fillId="4" borderId="42" xfId="0" applyNumberFormat="1" applyFont="1" applyFill="1" applyBorder="1" applyAlignment="1" applyProtection="1">
      <alignment vertical="center"/>
      <protection locked="0"/>
    </xf>
    <xf numFmtId="49" fontId="2" fillId="4" borderId="43" xfId="0" applyNumberFormat="1" applyFont="1" applyFill="1" applyBorder="1" applyAlignment="1" applyProtection="1">
      <alignment vertical="center"/>
      <protection locked="0"/>
    </xf>
    <xf numFmtId="0" fontId="2" fillId="0" borderId="50" xfId="0" applyFont="1" applyBorder="1" applyAlignment="1" applyProtection="1">
      <alignment horizontal="center"/>
      <protection locked="0"/>
    </xf>
    <xf numFmtId="165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167" fontId="2" fillId="3" borderId="13" xfId="0" applyNumberFormat="1" applyFont="1" applyFill="1" applyBorder="1" applyAlignment="1">
      <alignment horizontal="left" vertical="center"/>
    </xf>
    <xf numFmtId="167" fontId="2" fillId="3" borderId="14" xfId="0" applyNumberFormat="1" applyFont="1" applyFill="1" applyBorder="1" applyAlignment="1">
      <alignment horizontal="left" vertical="center"/>
    </xf>
    <xf numFmtId="49" fontId="9" fillId="3" borderId="48" xfId="0" applyNumberFormat="1" applyFont="1" applyFill="1" applyBorder="1" applyAlignment="1">
      <alignment horizontal="center" vertical="top"/>
    </xf>
    <xf numFmtId="49" fontId="9" fillId="3" borderId="47" xfId="0" applyNumberFormat="1" applyFont="1" applyFill="1" applyBorder="1" applyAlignment="1">
      <alignment horizontal="center" vertical="top"/>
    </xf>
    <xf numFmtId="0" fontId="11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6" fillId="3" borderId="21" xfId="0" applyFont="1" applyFill="1" applyBorder="1" applyAlignment="1">
      <alignment horizontal="center" wrapText="1"/>
    </xf>
    <xf numFmtId="0" fontId="6" fillId="3" borderId="22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vertical="center"/>
    </xf>
    <xf numFmtId="49" fontId="15" fillId="4" borderId="12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13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14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15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16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17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left" wrapText="1"/>
    </xf>
    <xf numFmtId="0" fontId="6" fillId="3" borderId="63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left" vertical="top" wrapText="1"/>
    </xf>
    <xf numFmtId="0" fontId="2" fillId="3" borderId="44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62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/>
    </xf>
    <xf numFmtId="0" fontId="6" fillId="3" borderId="22" xfId="0" applyFont="1" applyFill="1" applyBorder="1" applyAlignment="1">
      <alignment horizontal="left"/>
    </xf>
    <xf numFmtId="0" fontId="6" fillId="3" borderId="2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 vertical="top" wrapText="1"/>
    </xf>
    <xf numFmtId="49" fontId="9" fillId="3" borderId="21" xfId="1" applyNumberFormat="1" applyFont="1" applyFill="1" applyBorder="1" applyAlignment="1" applyProtection="1">
      <alignment horizontal="center" vertical="center" wrapText="1"/>
    </xf>
    <xf numFmtId="49" fontId="9" fillId="3" borderId="29" xfId="1" applyNumberFormat="1" applyFont="1" applyFill="1" applyBorder="1" applyAlignment="1" applyProtection="1">
      <alignment horizontal="center" vertical="center" wrapText="1"/>
    </xf>
    <xf numFmtId="0" fontId="6" fillId="4" borderId="30" xfId="1" applyNumberFormat="1" applyFont="1" applyFill="1" applyBorder="1" applyAlignment="1" applyProtection="1">
      <alignment horizontal="center" vertical="center"/>
      <protection locked="0"/>
    </xf>
    <xf numFmtId="0" fontId="6" fillId="4" borderId="31" xfId="1" applyNumberFormat="1" applyFont="1" applyFill="1" applyBorder="1" applyAlignment="1" applyProtection="1">
      <alignment horizontal="center" vertical="center"/>
      <protection locked="0"/>
    </xf>
    <xf numFmtId="0" fontId="14" fillId="3" borderId="34" xfId="0" applyFont="1" applyFill="1" applyBorder="1" applyAlignment="1">
      <alignment horizontal="center" vertical="top" wrapText="1"/>
    </xf>
    <xf numFmtId="0" fontId="14" fillId="3" borderId="45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3" borderId="16" xfId="0" applyFont="1" applyFill="1" applyBorder="1" applyAlignment="1">
      <alignment horizontal="left" vertical="center"/>
    </xf>
    <xf numFmtId="49" fontId="11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11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16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17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>
      <alignment horizontal="left" vertical="top"/>
    </xf>
    <xf numFmtId="0" fontId="2" fillId="3" borderId="23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49" fontId="9" fillId="3" borderId="21" xfId="1" applyNumberFormat="1" applyFont="1" applyFill="1" applyBorder="1" applyAlignment="1" applyProtection="1">
      <alignment horizontal="center" vertical="center"/>
    </xf>
    <xf numFmtId="49" fontId="9" fillId="3" borderId="29" xfId="1" applyNumberFormat="1" applyFont="1" applyFill="1" applyBorder="1" applyAlignment="1" applyProtection="1">
      <alignment horizontal="center" vertical="center"/>
    </xf>
    <xf numFmtId="49" fontId="9" fillId="3" borderId="10" xfId="1" applyNumberFormat="1" applyFont="1" applyFill="1" applyBorder="1" applyAlignment="1" applyProtection="1">
      <alignment horizontal="center" vertical="center" wrapText="1"/>
    </xf>
    <xf numFmtId="49" fontId="9" fillId="3" borderId="11" xfId="1" applyNumberFormat="1" applyFont="1" applyFill="1" applyBorder="1" applyAlignment="1" applyProtection="1">
      <alignment horizontal="center" vertical="center" wrapText="1"/>
    </xf>
    <xf numFmtId="0" fontId="6" fillId="4" borderId="16" xfId="1" applyNumberFormat="1" applyFont="1" applyFill="1" applyBorder="1" applyAlignment="1" applyProtection="1">
      <alignment horizontal="center" vertical="center"/>
      <protection locked="0"/>
    </xf>
    <xf numFmtId="0" fontId="6" fillId="4" borderId="17" xfId="1" applyNumberFormat="1" applyFont="1" applyFill="1" applyBorder="1" applyAlignment="1" applyProtection="1">
      <alignment horizontal="center" vertical="center"/>
      <protection locked="0"/>
    </xf>
    <xf numFmtId="49" fontId="6" fillId="4" borderId="21" xfId="0" applyNumberFormat="1" applyFont="1" applyFill="1" applyBorder="1" applyAlignment="1" applyProtection="1">
      <alignment horizontal="center"/>
      <protection locked="0"/>
    </xf>
    <xf numFmtId="49" fontId="6" fillId="4" borderId="52" xfId="0" applyNumberFormat="1" applyFont="1" applyFill="1" applyBorder="1" applyAlignment="1" applyProtection="1">
      <alignment horizontal="center"/>
      <protection locked="0"/>
    </xf>
    <xf numFmtId="49" fontId="2" fillId="4" borderId="2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9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63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horizontal="left" vertical="center"/>
    </xf>
    <xf numFmtId="0" fontId="6" fillId="3" borderId="54" xfId="0" applyFont="1" applyFill="1" applyBorder="1" applyAlignment="1">
      <alignment horizontal="left" vertical="center"/>
    </xf>
    <xf numFmtId="49" fontId="6" fillId="3" borderId="31" xfId="0" applyNumberFormat="1" applyFont="1" applyFill="1" applyBorder="1" applyAlignment="1">
      <alignment horizontal="right" wrapText="1"/>
    </xf>
    <xf numFmtId="49" fontId="6" fillId="3" borderId="16" xfId="0" applyNumberFormat="1" applyFont="1" applyFill="1" applyBorder="1" applyAlignment="1">
      <alignment horizontal="right" wrapText="1"/>
    </xf>
    <xf numFmtId="0" fontId="3" fillId="3" borderId="30" xfId="0" applyFont="1" applyFill="1" applyBorder="1" applyAlignment="1">
      <alignment horizontal="right" vertical="center" wrapText="1"/>
    </xf>
    <xf numFmtId="0" fontId="3" fillId="3" borderId="32" xfId="0" applyFont="1" applyFill="1" applyBorder="1" applyAlignment="1">
      <alignment horizontal="right" vertical="center" wrapText="1"/>
    </xf>
    <xf numFmtId="0" fontId="3" fillId="3" borderId="31" xfId="0" applyFont="1" applyFill="1" applyBorder="1" applyAlignment="1">
      <alignment horizontal="right" vertical="center" wrapText="1"/>
    </xf>
    <xf numFmtId="0" fontId="2" fillId="4" borderId="30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167" fontId="14" fillId="3" borderId="64" xfId="0" applyNumberFormat="1" applyFont="1" applyFill="1" applyBorder="1" applyAlignment="1">
      <alignment horizontal="center" vertical="center" wrapText="1"/>
    </xf>
    <xf numFmtId="167" fontId="14" fillId="3" borderId="55" xfId="0" applyNumberFormat="1" applyFont="1" applyFill="1" applyBorder="1" applyAlignment="1">
      <alignment horizontal="center" vertical="center" wrapText="1"/>
    </xf>
    <xf numFmtId="167" fontId="14" fillId="3" borderId="5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6" fillId="3" borderId="59" xfId="0" applyFont="1" applyFill="1" applyBorder="1" applyAlignment="1">
      <alignment horizontal="center" vertical="top"/>
    </xf>
    <xf numFmtId="0" fontId="6" fillId="3" borderId="44" xfId="0" applyFont="1" applyFill="1" applyBorder="1" applyAlignment="1">
      <alignment horizontal="left" wrapText="1"/>
    </xf>
    <xf numFmtId="0" fontId="6" fillId="3" borderId="45" xfId="0" applyFont="1" applyFill="1" applyBorder="1" applyAlignment="1">
      <alignment horizontal="left" wrapText="1"/>
    </xf>
    <xf numFmtId="0" fontId="6" fillId="3" borderId="46" xfId="0" applyFont="1" applyFill="1" applyBorder="1" applyAlignment="1">
      <alignment horizontal="left" wrapText="1"/>
    </xf>
    <xf numFmtId="49" fontId="9" fillId="3" borderId="35" xfId="0" applyNumberFormat="1" applyFont="1" applyFill="1" applyBorder="1" applyAlignment="1">
      <alignment horizontal="center" vertical="top"/>
    </xf>
    <xf numFmtId="0" fontId="14" fillId="3" borderId="36" xfId="0" applyFont="1" applyFill="1" applyBorder="1" applyAlignment="1">
      <alignment horizontal="left" vertical="top" wrapText="1"/>
    </xf>
    <xf numFmtId="49" fontId="9" fillId="3" borderId="38" xfId="0" applyNumberFormat="1" applyFont="1" applyFill="1" applyBorder="1" applyAlignment="1">
      <alignment horizontal="center" vertical="top"/>
    </xf>
    <xf numFmtId="0" fontId="14" fillId="3" borderId="39" xfId="0" applyFont="1" applyFill="1" applyBorder="1" applyAlignment="1">
      <alignment horizontal="left" vertical="top" wrapText="1"/>
    </xf>
    <xf numFmtId="0" fontId="6" fillId="3" borderId="23" xfId="0" applyFont="1" applyFill="1" applyBorder="1" applyAlignment="1">
      <alignment horizontal="left" wrapText="1"/>
    </xf>
    <xf numFmtId="0" fontId="6" fillId="3" borderId="49" xfId="0" applyFont="1" applyFill="1" applyBorder="1" applyAlignment="1">
      <alignment horizontal="left" wrapText="1"/>
    </xf>
    <xf numFmtId="49" fontId="2" fillId="4" borderId="39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40" xfId="0" applyNumberFormat="1" applyFont="1" applyFill="1" applyBorder="1" applyAlignment="1" applyProtection="1">
      <alignment horizontal="left" vertical="center" wrapText="1"/>
      <protection locked="0"/>
    </xf>
    <xf numFmtId="167" fontId="18" fillId="5" borderId="14" xfId="0" applyNumberFormat="1" applyFont="1" applyFill="1" applyBorder="1" applyAlignment="1">
      <alignment horizontal="center" vertical="center"/>
    </xf>
    <xf numFmtId="167" fontId="18" fillId="5" borderId="20" xfId="0" applyNumberFormat="1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2"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00FF"/>
      <color rgb="FFFFFF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514488</xdr:colOff>
      <xdr:row>0</xdr:row>
      <xdr:rowOff>184149</xdr:rowOff>
    </xdr:from>
    <xdr:to>
      <xdr:col>9</xdr:col>
      <xdr:colOff>595188</xdr:colOff>
      <xdr:row>1</xdr:row>
      <xdr:rowOff>608278</xdr:rowOff>
    </xdr:to>
    <xdr:pic>
      <xdr:nvPicPr>
        <xdr:cNvPr id="7" name="Slika 10" descr="Y:\SL Sofinancira Evropska unija_POS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338" y="184149"/>
          <a:ext cx="2862000" cy="6146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637871</xdr:colOff>
      <xdr:row>0</xdr:row>
      <xdr:rowOff>179041</xdr:rowOff>
    </xdr:from>
    <xdr:to>
      <xdr:col>7</xdr:col>
      <xdr:colOff>345799</xdr:colOff>
      <xdr:row>1</xdr:row>
      <xdr:rowOff>588616</xdr:rowOff>
    </xdr:to>
    <xdr:pic>
      <xdr:nvPicPr>
        <xdr:cNvPr id="8" name="Slika 11" descr="G:\SVRK\SKMZ\KOMUNICIRANJE\Logotipi\i-feel-slovenia-logo-vector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4632" y="179041"/>
          <a:ext cx="103314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38099</xdr:colOff>
      <xdr:row>1</xdr:row>
      <xdr:rowOff>38101</xdr:rowOff>
    </xdr:from>
    <xdr:to>
      <xdr:col>1</xdr:col>
      <xdr:colOff>1542224</xdr:colOff>
      <xdr:row>2</xdr:row>
      <xdr:rowOff>130267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228601"/>
          <a:ext cx="1875600" cy="844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isrs.si/Pis.web/pregledPredpisa?id=PRAV14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44"/>
  <sheetViews>
    <sheetView showGridLines="0" tabSelected="1" view="pageBreakPreview" zoomScale="115" zoomScaleNormal="115" zoomScaleSheetLayoutView="115" workbookViewId="0">
      <selection activeCell="E116" sqref="E116:G116"/>
    </sheetView>
  </sheetViews>
  <sheetFormatPr defaultColWidth="9.140625" defaultRowHeight="16.5" x14ac:dyDescent="0.3"/>
  <cols>
    <col min="1" max="1" width="5.140625" style="49" customWidth="1"/>
    <col min="2" max="2" width="23.7109375" style="2" customWidth="1"/>
    <col min="3" max="3" width="20.85546875" style="2" customWidth="1"/>
    <col min="4" max="4" width="22.42578125" style="2" customWidth="1"/>
    <col min="5" max="5" width="21.42578125" style="2" customWidth="1"/>
    <col min="6" max="6" width="24.42578125" style="2" customWidth="1"/>
    <col min="7" max="7" width="19.85546875" style="2" customWidth="1"/>
    <col min="8" max="8" width="21.28515625" style="2" customWidth="1"/>
    <col min="9" max="9" width="17.5703125" style="2" customWidth="1"/>
    <col min="10" max="10" width="14.140625" style="2" customWidth="1"/>
    <col min="11" max="16384" width="9.140625" style="2"/>
  </cols>
  <sheetData>
    <row r="1" spans="1:12" ht="15.6" customHeight="1" x14ac:dyDescent="0.3">
      <c r="A1" s="37" t="s">
        <v>192</v>
      </c>
      <c r="B1" s="1"/>
      <c r="C1" s="1"/>
      <c r="D1" s="1"/>
      <c r="E1" s="38"/>
      <c r="F1" s="38"/>
      <c r="G1" s="38"/>
      <c r="H1" s="38"/>
      <c r="I1" s="38"/>
      <c r="J1" s="39"/>
    </row>
    <row r="2" spans="1:12" ht="59.25" customHeight="1" x14ac:dyDescent="0.3">
      <c r="A2" s="40"/>
      <c r="E2" s="41"/>
      <c r="F2" s="41"/>
      <c r="G2" s="41"/>
      <c r="H2" s="41"/>
      <c r="I2" s="41"/>
      <c r="J2" s="42"/>
    </row>
    <row r="3" spans="1:12" ht="62.25" customHeight="1" x14ac:dyDescent="0.3">
      <c r="A3" s="254" t="s">
        <v>193</v>
      </c>
      <c r="B3" s="255"/>
      <c r="C3" s="255"/>
      <c r="D3" s="255"/>
      <c r="E3" s="255"/>
      <c r="F3" s="255"/>
      <c r="G3" s="255"/>
      <c r="H3" s="255"/>
      <c r="I3" s="255"/>
      <c r="J3" s="256"/>
    </row>
    <row r="4" spans="1:12" ht="12" customHeight="1" x14ac:dyDescent="0.3">
      <c r="A4" s="43"/>
      <c r="B4" s="44"/>
      <c r="C4" s="44"/>
      <c r="D4" s="44"/>
      <c r="E4" s="44"/>
      <c r="F4" s="44"/>
      <c r="G4" s="44"/>
      <c r="H4" s="44"/>
      <c r="I4" s="44"/>
      <c r="J4" s="45"/>
    </row>
    <row r="5" spans="1:12" ht="25.5" customHeight="1" x14ac:dyDescent="0.35">
      <c r="A5" s="257" t="s">
        <v>84</v>
      </c>
      <c r="B5" s="258"/>
      <c r="C5" s="258"/>
      <c r="D5" s="258"/>
      <c r="E5" s="258"/>
      <c r="F5" s="258"/>
      <c r="G5" s="258"/>
      <c r="H5" s="258"/>
      <c r="I5" s="258"/>
      <c r="J5" s="259"/>
    </row>
    <row r="6" spans="1:12" ht="12.75" customHeight="1" thickBot="1" x14ac:dyDescent="0.35">
      <c r="A6" s="46"/>
      <c r="B6" s="3"/>
      <c r="C6" s="3"/>
      <c r="D6" s="3"/>
      <c r="E6" s="47"/>
      <c r="F6" s="47"/>
      <c r="G6" s="47"/>
      <c r="H6" s="47"/>
      <c r="I6" s="47"/>
      <c r="J6" s="48"/>
    </row>
    <row r="7" spans="1:12" ht="11.1" customHeight="1" x14ac:dyDescent="0.3">
      <c r="A7" s="2"/>
      <c r="E7" s="41"/>
      <c r="F7" s="41"/>
      <c r="G7" s="41"/>
      <c r="H7" s="41"/>
      <c r="I7" s="41"/>
      <c r="J7" s="41"/>
    </row>
    <row r="8" spans="1:12" ht="21.75" customHeight="1" x14ac:dyDescent="0.3">
      <c r="A8" s="2"/>
      <c r="B8" s="72" t="s">
        <v>97</v>
      </c>
      <c r="C8" s="64" t="s">
        <v>92</v>
      </c>
      <c r="D8" s="65" t="s">
        <v>93</v>
      </c>
      <c r="E8" s="66"/>
      <c r="F8" s="41"/>
      <c r="G8" s="294" t="s">
        <v>161</v>
      </c>
      <c r="H8" s="294"/>
      <c r="I8" s="294"/>
      <c r="J8" s="294"/>
    </row>
    <row r="9" spans="1:12" ht="21.75" customHeight="1" x14ac:dyDescent="0.3">
      <c r="A9" s="2"/>
      <c r="C9" s="67"/>
      <c r="D9" s="2" t="s">
        <v>94</v>
      </c>
      <c r="E9" s="68"/>
      <c r="F9" s="41"/>
      <c r="G9" s="294"/>
      <c r="H9" s="294"/>
      <c r="I9" s="294"/>
      <c r="J9" s="294"/>
    </row>
    <row r="10" spans="1:12" ht="21.75" customHeight="1" x14ac:dyDescent="0.3">
      <c r="A10" s="2"/>
      <c r="C10" s="69"/>
      <c r="D10" s="2" t="s">
        <v>95</v>
      </c>
      <c r="E10" s="68"/>
      <c r="F10" s="41"/>
      <c r="G10" s="294"/>
      <c r="H10" s="294"/>
      <c r="I10" s="294"/>
      <c r="J10" s="294"/>
    </row>
    <row r="11" spans="1:12" ht="21.75" customHeight="1" x14ac:dyDescent="0.3">
      <c r="A11" s="2"/>
      <c r="C11" s="70"/>
      <c r="D11" s="36" t="s">
        <v>108</v>
      </c>
      <c r="E11" s="71"/>
      <c r="F11" s="41"/>
      <c r="G11" s="294"/>
      <c r="H11" s="294"/>
      <c r="I11" s="294"/>
      <c r="J11" s="294"/>
    </row>
    <row r="12" spans="1:12" ht="8.1" customHeight="1" thickBot="1" x14ac:dyDescent="0.35"/>
    <row r="13" spans="1:12" ht="30" customHeight="1" x14ac:dyDescent="0.3">
      <c r="A13" s="292">
        <v>1</v>
      </c>
      <c r="B13" s="262" t="s">
        <v>0</v>
      </c>
      <c r="C13" s="262"/>
      <c r="D13" s="296"/>
      <c r="E13" s="296"/>
      <c r="F13" s="296"/>
      <c r="G13" s="296"/>
      <c r="H13" s="296"/>
      <c r="I13" s="296"/>
      <c r="J13" s="297"/>
    </row>
    <row r="14" spans="1:12" ht="30" customHeight="1" thickBot="1" x14ac:dyDescent="0.35">
      <c r="A14" s="293"/>
      <c r="B14" s="295"/>
      <c r="C14" s="295"/>
      <c r="D14" s="298"/>
      <c r="E14" s="298"/>
      <c r="F14" s="298"/>
      <c r="G14" s="298"/>
      <c r="H14" s="298"/>
      <c r="I14" s="298"/>
      <c r="J14" s="299"/>
    </row>
    <row r="15" spans="1:12" ht="6" customHeight="1" thickBot="1" x14ac:dyDescent="0.35">
      <c r="A15" s="56"/>
      <c r="B15" s="57"/>
      <c r="C15" s="57"/>
      <c r="D15" s="58"/>
      <c r="E15" s="58"/>
      <c r="F15" s="58"/>
      <c r="G15" s="58"/>
      <c r="H15" s="58"/>
      <c r="I15" s="58"/>
      <c r="J15" s="58"/>
    </row>
    <row r="16" spans="1:12" ht="84" customHeight="1" x14ac:dyDescent="0.3">
      <c r="A16" s="138">
        <v>2</v>
      </c>
      <c r="B16" s="262" t="s">
        <v>88</v>
      </c>
      <c r="C16" s="262"/>
      <c r="D16" s="286" t="s">
        <v>164</v>
      </c>
      <c r="E16" s="287"/>
      <c r="F16" s="148" t="s">
        <v>165</v>
      </c>
      <c r="G16" s="303" t="s">
        <v>166</v>
      </c>
      <c r="H16" s="304"/>
      <c r="I16" s="305" t="s">
        <v>167</v>
      </c>
      <c r="J16" s="306"/>
      <c r="L16" s="89"/>
    </row>
    <row r="17" spans="1:12" ht="30" customHeight="1" thickBot="1" x14ac:dyDescent="0.35">
      <c r="A17" s="139"/>
      <c r="B17" s="263" t="s">
        <v>89</v>
      </c>
      <c r="C17" s="263"/>
      <c r="D17" s="288"/>
      <c r="E17" s="289"/>
      <c r="F17" s="161"/>
      <c r="G17" s="288"/>
      <c r="H17" s="289"/>
      <c r="I17" s="307"/>
      <c r="J17" s="308"/>
    </row>
    <row r="18" spans="1:12" ht="3.75" customHeight="1" thickBot="1" x14ac:dyDescent="0.35">
      <c r="A18" s="56"/>
      <c r="B18" s="109"/>
      <c r="C18" s="109"/>
      <c r="D18" s="110"/>
      <c r="E18" s="110"/>
      <c r="F18" s="110"/>
      <c r="G18" s="110"/>
      <c r="H18" s="110"/>
      <c r="I18" s="110"/>
      <c r="J18" s="58"/>
    </row>
    <row r="19" spans="1:12" ht="30" customHeight="1" x14ac:dyDescent="0.3">
      <c r="A19" s="111">
        <v>3</v>
      </c>
      <c r="B19" s="112" t="s">
        <v>111</v>
      </c>
      <c r="C19" s="113"/>
      <c r="D19" s="114" t="s">
        <v>147</v>
      </c>
      <c r="E19" s="115"/>
      <c r="F19" s="115"/>
      <c r="G19" s="115"/>
      <c r="H19" s="115"/>
      <c r="I19" s="115"/>
      <c r="J19" s="59"/>
    </row>
    <row r="20" spans="1:12" ht="30" customHeight="1" x14ac:dyDescent="0.3">
      <c r="A20" s="93"/>
      <c r="B20" s="264"/>
      <c r="C20" s="265"/>
      <c r="D20" s="265"/>
      <c r="E20" s="265"/>
      <c r="F20" s="265"/>
      <c r="G20" s="265"/>
      <c r="H20" s="265"/>
      <c r="I20" s="265"/>
      <c r="J20" s="266"/>
      <c r="L20" s="89"/>
    </row>
    <row r="21" spans="1:12" ht="30" customHeight="1" x14ac:dyDescent="0.3">
      <c r="A21" s="93"/>
      <c r="B21" s="264"/>
      <c r="C21" s="265"/>
      <c r="D21" s="265"/>
      <c r="E21" s="265"/>
      <c r="F21" s="265"/>
      <c r="G21" s="265"/>
      <c r="H21" s="265"/>
      <c r="I21" s="265"/>
      <c r="J21" s="266"/>
    </row>
    <row r="22" spans="1:12" ht="30" customHeight="1" x14ac:dyDescent="0.3">
      <c r="A22" s="93"/>
      <c r="B22" s="264"/>
      <c r="C22" s="265"/>
      <c r="D22" s="265"/>
      <c r="E22" s="265"/>
      <c r="F22" s="265"/>
      <c r="G22" s="265"/>
      <c r="H22" s="265"/>
      <c r="I22" s="265"/>
      <c r="J22" s="266"/>
    </row>
    <row r="23" spans="1:12" ht="30" customHeight="1" x14ac:dyDescent="0.3">
      <c r="A23" s="93"/>
      <c r="B23" s="264"/>
      <c r="C23" s="265"/>
      <c r="D23" s="265"/>
      <c r="E23" s="265"/>
      <c r="F23" s="265"/>
      <c r="G23" s="265"/>
      <c r="H23" s="265"/>
      <c r="I23" s="265"/>
      <c r="J23" s="266"/>
    </row>
    <row r="24" spans="1:12" ht="30" customHeight="1" thickBot="1" x14ac:dyDescent="0.35">
      <c r="A24" s="94"/>
      <c r="B24" s="267"/>
      <c r="C24" s="268"/>
      <c r="D24" s="268"/>
      <c r="E24" s="268"/>
      <c r="F24" s="268"/>
      <c r="G24" s="268"/>
      <c r="H24" s="268"/>
      <c r="I24" s="268"/>
      <c r="J24" s="269"/>
    </row>
    <row r="25" spans="1:12" ht="17.25" thickBot="1" x14ac:dyDescent="0.35">
      <c r="A25" s="56"/>
      <c r="B25" s="57"/>
      <c r="C25" s="57"/>
      <c r="D25" s="58"/>
      <c r="E25" s="58"/>
      <c r="F25" s="58"/>
      <c r="G25" s="58"/>
      <c r="H25" s="58"/>
      <c r="I25" s="58"/>
      <c r="J25" s="58"/>
    </row>
    <row r="26" spans="1:12" ht="15" customHeight="1" x14ac:dyDescent="0.3">
      <c r="A26" s="200">
        <v>4</v>
      </c>
      <c r="B26" s="282" t="s">
        <v>35</v>
      </c>
      <c r="C26" s="283"/>
      <c r="D26" s="284"/>
      <c r="E26" s="60" t="s">
        <v>1</v>
      </c>
      <c r="F26" s="61" t="s">
        <v>2</v>
      </c>
      <c r="G26" s="61" t="s">
        <v>3</v>
      </c>
      <c r="H26" s="202" t="s">
        <v>96</v>
      </c>
      <c r="I26" s="202"/>
      <c r="J26" s="203"/>
    </row>
    <row r="27" spans="1:12" ht="30" customHeight="1" thickBot="1" x14ac:dyDescent="0.35">
      <c r="A27" s="201"/>
      <c r="B27" s="319" t="s">
        <v>91</v>
      </c>
      <c r="C27" s="320"/>
      <c r="D27" s="321"/>
      <c r="E27" s="52"/>
      <c r="F27" s="52"/>
      <c r="G27" s="4">
        <f>IFERROR(DATEDIF(E27,F27+31,"m"),0)</f>
        <v>0</v>
      </c>
      <c r="H27" s="204"/>
      <c r="I27" s="204"/>
      <c r="J27" s="205"/>
    </row>
    <row r="28" spans="1:12" ht="17.25" thickBot="1" x14ac:dyDescent="0.35"/>
    <row r="29" spans="1:12" ht="15" customHeight="1" x14ac:dyDescent="0.3">
      <c r="A29" s="198">
        <v>5</v>
      </c>
      <c r="B29" s="274" t="s">
        <v>121</v>
      </c>
      <c r="C29" s="275"/>
      <c r="D29" s="276" t="s">
        <v>123</v>
      </c>
      <c r="E29" s="276"/>
      <c r="F29" s="276"/>
      <c r="G29" s="276"/>
      <c r="H29" s="272" t="s">
        <v>82</v>
      </c>
      <c r="I29" s="272" t="s">
        <v>83</v>
      </c>
      <c r="J29" s="186" t="s">
        <v>90</v>
      </c>
    </row>
    <row r="30" spans="1:12" ht="17.25" customHeight="1" x14ac:dyDescent="0.3">
      <c r="A30" s="199"/>
      <c r="B30" s="101" t="s">
        <v>112</v>
      </c>
      <c r="C30" s="102"/>
      <c r="D30" s="277"/>
      <c r="E30" s="277"/>
      <c r="F30" s="277"/>
      <c r="G30" s="277"/>
      <c r="H30" s="273"/>
      <c r="I30" s="273"/>
      <c r="J30" s="187"/>
    </row>
    <row r="31" spans="1:12" ht="33" customHeight="1" x14ac:dyDescent="0.3">
      <c r="A31" s="127" t="s">
        <v>148</v>
      </c>
      <c r="B31" s="278" t="s">
        <v>140</v>
      </c>
      <c r="C31" s="279"/>
      <c r="D31" s="243" t="s">
        <v>189</v>
      </c>
      <c r="E31" s="243"/>
      <c r="F31" s="243"/>
      <c r="G31" s="243"/>
      <c r="H31" s="141"/>
      <c r="I31" s="141"/>
      <c r="J31" s="103">
        <f>IF(H31="X",2,0)</f>
        <v>0</v>
      </c>
      <c r="L31" s="89"/>
    </row>
    <row r="32" spans="1:12" x14ac:dyDescent="0.3">
      <c r="A32" s="127" t="s">
        <v>149</v>
      </c>
      <c r="B32" s="278"/>
      <c r="C32" s="279"/>
      <c r="D32" s="243" t="s">
        <v>186</v>
      </c>
      <c r="E32" s="243"/>
      <c r="F32" s="243"/>
      <c r="G32" s="243"/>
      <c r="H32" s="141"/>
      <c r="I32" s="141"/>
      <c r="J32" s="103">
        <f>IF(H32="X",2,0)</f>
        <v>0</v>
      </c>
      <c r="L32" s="89"/>
    </row>
    <row r="33" spans="1:12" ht="31.5" customHeight="1" x14ac:dyDescent="0.3">
      <c r="A33" s="127" t="s">
        <v>150</v>
      </c>
      <c r="B33" s="278"/>
      <c r="C33" s="279"/>
      <c r="D33" s="243" t="s">
        <v>187</v>
      </c>
      <c r="E33" s="243"/>
      <c r="F33" s="243"/>
      <c r="G33" s="243"/>
      <c r="H33" s="141"/>
      <c r="I33" s="141"/>
      <c r="J33" s="103">
        <f>IF(H33="X",2,0)</f>
        <v>0</v>
      </c>
    </row>
    <row r="34" spans="1:12" x14ac:dyDescent="0.3">
      <c r="A34" s="127" t="s">
        <v>185</v>
      </c>
      <c r="B34" s="278"/>
      <c r="C34" s="279"/>
      <c r="D34" s="243" t="s">
        <v>188</v>
      </c>
      <c r="E34" s="243"/>
      <c r="F34" s="243"/>
      <c r="G34" s="243"/>
      <c r="H34" s="141"/>
      <c r="I34" s="141"/>
      <c r="J34" s="103">
        <f>IF(H34="X",2,0)</f>
        <v>0</v>
      </c>
    </row>
    <row r="35" spans="1:12" ht="28.5" customHeight="1" thickBot="1" x14ac:dyDescent="0.35">
      <c r="A35" s="132"/>
      <c r="B35" s="280"/>
      <c r="C35" s="281"/>
      <c r="D35" s="270" t="s">
        <v>122</v>
      </c>
      <c r="E35" s="270"/>
      <c r="F35" s="270"/>
      <c r="G35" s="270"/>
      <c r="H35" s="270"/>
      <c r="I35" s="270"/>
      <c r="J35" s="271"/>
    </row>
    <row r="36" spans="1:12" ht="17.25" thickBot="1" x14ac:dyDescent="0.35">
      <c r="B36" s="5"/>
      <c r="C36" s="5"/>
      <c r="D36" s="6"/>
      <c r="E36" s="6"/>
    </row>
    <row r="37" spans="1:12" ht="33" customHeight="1" x14ac:dyDescent="0.3">
      <c r="A37" s="143">
        <v>6</v>
      </c>
      <c r="B37" s="285" t="s">
        <v>151</v>
      </c>
      <c r="C37" s="300"/>
      <c r="D37" s="144" t="s">
        <v>43</v>
      </c>
      <c r="E37" s="63" t="s">
        <v>85</v>
      </c>
      <c r="F37" s="63" t="s">
        <v>86</v>
      </c>
      <c r="G37" s="260" t="s">
        <v>87</v>
      </c>
      <c r="H37" s="261"/>
      <c r="I37" s="261"/>
      <c r="J37" s="100" t="s">
        <v>90</v>
      </c>
    </row>
    <row r="38" spans="1:12" ht="30" customHeight="1" x14ac:dyDescent="0.3">
      <c r="A38" s="127" t="s">
        <v>113</v>
      </c>
      <c r="B38" s="301" t="s">
        <v>175</v>
      </c>
      <c r="C38" s="302"/>
      <c r="D38" s="53" t="s">
        <v>170</v>
      </c>
      <c r="E38" s="54" t="s">
        <v>171</v>
      </c>
      <c r="F38" s="140"/>
      <c r="G38" s="227"/>
      <c r="H38" s="228"/>
      <c r="I38" s="228"/>
      <c r="J38" s="103">
        <f>IF(F38&gt;=8999,5,IF(F38&gt;5999,4,IF(F38&gt;2999,3,IF(F38&gt;999,2,IF(F38&gt;0,1,0)))))</f>
        <v>0</v>
      </c>
      <c r="L38" s="89"/>
    </row>
    <row r="39" spans="1:12" ht="30" customHeight="1" thickBot="1" x14ac:dyDescent="0.35">
      <c r="A39" s="156" t="s">
        <v>114</v>
      </c>
      <c r="B39" s="204" t="s">
        <v>176</v>
      </c>
      <c r="C39" s="204"/>
      <c r="D39" s="157" t="s">
        <v>168</v>
      </c>
      <c r="E39" s="158" t="s">
        <v>169</v>
      </c>
      <c r="F39" s="159"/>
      <c r="G39" s="322"/>
      <c r="H39" s="323"/>
      <c r="I39" s="323"/>
      <c r="J39" s="160">
        <f>IF(F39&gt;=1.299,5,IF(F39&gt;1.099,4,IF(F39&gt;0.899,3,IF(F39&gt;0.699,2,IF(F39&gt;0.499,1,0)))))</f>
        <v>0</v>
      </c>
      <c r="L39" s="89"/>
    </row>
    <row r="40" spans="1:12" ht="17.25" thickBot="1" x14ac:dyDescent="0.35">
      <c r="A40" s="50"/>
      <c r="B40" s="7"/>
      <c r="C40" s="7"/>
      <c r="D40" s="51"/>
      <c r="E40" s="51"/>
      <c r="F40" s="51"/>
      <c r="G40" s="51"/>
      <c r="H40" s="8"/>
      <c r="I40" s="8"/>
      <c r="J40" s="8"/>
    </row>
    <row r="41" spans="1:12" ht="20.25" customHeight="1" x14ac:dyDescent="0.3">
      <c r="A41" s="328">
        <v>7</v>
      </c>
      <c r="B41" s="285" t="s">
        <v>115</v>
      </c>
      <c r="C41" s="285"/>
      <c r="D41" s="285"/>
      <c r="E41" s="177" t="s">
        <v>46</v>
      </c>
      <c r="F41" s="177" t="s">
        <v>45</v>
      </c>
      <c r="G41" s="177" t="s">
        <v>152</v>
      </c>
      <c r="H41" s="177"/>
      <c r="I41" s="177"/>
      <c r="J41" s="186" t="s">
        <v>90</v>
      </c>
    </row>
    <row r="42" spans="1:12" x14ac:dyDescent="0.3">
      <c r="A42" s="330"/>
      <c r="B42" s="338" t="s">
        <v>116</v>
      </c>
      <c r="C42" s="339"/>
      <c r="D42" s="92" t="s">
        <v>47</v>
      </c>
      <c r="E42" s="178"/>
      <c r="F42" s="178"/>
      <c r="G42" s="178"/>
      <c r="H42" s="178"/>
      <c r="I42" s="178"/>
      <c r="J42" s="187"/>
    </row>
    <row r="43" spans="1:12" ht="45" customHeight="1" x14ac:dyDescent="0.3">
      <c r="A43" s="73" t="s">
        <v>74</v>
      </c>
      <c r="B43" s="179" t="s">
        <v>172</v>
      </c>
      <c r="C43" s="179"/>
      <c r="D43" s="179"/>
      <c r="E43" s="133"/>
      <c r="F43" s="133"/>
      <c r="G43" s="162"/>
      <c r="H43" s="162"/>
      <c r="I43" s="162"/>
      <c r="J43" s="103">
        <f>IF(E43="X",1,0)</f>
        <v>0</v>
      </c>
      <c r="L43" s="89"/>
    </row>
    <row r="44" spans="1:12" ht="45" customHeight="1" x14ac:dyDescent="0.3">
      <c r="A44" s="74" t="s">
        <v>75</v>
      </c>
      <c r="B44" s="179" t="s">
        <v>117</v>
      </c>
      <c r="C44" s="179"/>
      <c r="D44" s="179"/>
      <c r="E44" s="133"/>
      <c r="F44" s="133"/>
      <c r="G44" s="162"/>
      <c r="H44" s="162"/>
      <c r="I44" s="162"/>
      <c r="J44" s="103">
        <f t="shared" ref="J44:J50" si="0">IF(E44="X",1,0)</f>
        <v>0</v>
      </c>
    </row>
    <row r="45" spans="1:12" ht="45" customHeight="1" x14ac:dyDescent="0.3">
      <c r="A45" s="73" t="s">
        <v>76</v>
      </c>
      <c r="B45" s="179" t="s">
        <v>118</v>
      </c>
      <c r="C45" s="179"/>
      <c r="D45" s="179"/>
      <c r="E45" s="133"/>
      <c r="F45" s="133"/>
      <c r="G45" s="162"/>
      <c r="H45" s="162"/>
      <c r="I45" s="162"/>
      <c r="J45" s="103">
        <f t="shared" si="0"/>
        <v>0</v>
      </c>
    </row>
    <row r="46" spans="1:12" ht="45" customHeight="1" x14ac:dyDescent="0.3">
      <c r="A46" s="74" t="s">
        <v>77</v>
      </c>
      <c r="B46" s="179" t="s">
        <v>173</v>
      </c>
      <c r="C46" s="179"/>
      <c r="D46" s="179"/>
      <c r="E46" s="133"/>
      <c r="F46" s="133"/>
      <c r="G46" s="162"/>
      <c r="H46" s="162"/>
      <c r="I46" s="162"/>
      <c r="J46" s="103">
        <f t="shared" si="0"/>
        <v>0</v>
      </c>
    </row>
    <row r="47" spans="1:12" ht="45" customHeight="1" x14ac:dyDescent="0.3">
      <c r="A47" s="73" t="s">
        <v>78</v>
      </c>
      <c r="B47" s="180" t="s">
        <v>177</v>
      </c>
      <c r="C47" s="181"/>
      <c r="D47" s="182"/>
      <c r="E47" s="133"/>
      <c r="F47" s="133"/>
      <c r="G47" s="162"/>
      <c r="H47" s="162"/>
      <c r="I47" s="162"/>
      <c r="J47" s="103">
        <f t="shared" si="0"/>
        <v>0</v>
      </c>
    </row>
    <row r="48" spans="1:12" ht="45" customHeight="1" x14ac:dyDescent="0.3">
      <c r="A48" s="74" t="s">
        <v>79</v>
      </c>
      <c r="B48" s="180" t="s">
        <v>178</v>
      </c>
      <c r="C48" s="181"/>
      <c r="D48" s="182"/>
      <c r="E48" s="133"/>
      <c r="F48" s="133"/>
      <c r="G48" s="162"/>
      <c r="H48" s="162"/>
      <c r="I48" s="162"/>
      <c r="J48" s="103">
        <f t="shared" si="0"/>
        <v>0</v>
      </c>
    </row>
    <row r="49" spans="1:12" ht="45" customHeight="1" x14ac:dyDescent="0.3">
      <c r="A49" s="62" t="s">
        <v>80</v>
      </c>
      <c r="B49" s="180" t="s">
        <v>179</v>
      </c>
      <c r="C49" s="181"/>
      <c r="D49" s="182"/>
      <c r="E49" s="133"/>
      <c r="F49" s="133"/>
      <c r="G49" s="176"/>
      <c r="H49" s="162"/>
      <c r="I49" s="162"/>
      <c r="J49" s="103">
        <f t="shared" si="0"/>
        <v>0</v>
      </c>
    </row>
    <row r="50" spans="1:12" ht="45" customHeight="1" x14ac:dyDescent="0.3">
      <c r="A50" s="62" t="s">
        <v>81</v>
      </c>
      <c r="B50" s="180" t="s">
        <v>174</v>
      </c>
      <c r="C50" s="181"/>
      <c r="D50" s="182"/>
      <c r="E50" s="133"/>
      <c r="F50" s="133"/>
      <c r="G50" s="311"/>
      <c r="H50" s="312"/>
      <c r="I50" s="313"/>
      <c r="J50" s="103">
        <f t="shared" si="0"/>
        <v>0</v>
      </c>
    </row>
    <row r="51" spans="1:12" ht="17.25" thickBot="1" x14ac:dyDescent="0.35">
      <c r="A51" s="116"/>
      <c r="B51" s="117"/>
      <c r="C51" s="117"/>
      <c r="D51" s="117"/>
      <c r="E51" s="118"/>
      <c r="F51" s="118"/>
      <c r="G51" s="317" t="s">
        <v>119</v>
      </c>
      <c r="H51" s="318"/>
      <c r="I51" s="318"/>
      <c r="J51" s="134">
        <f>SUM(J43:J50)+SUM(J38+J39)+SUM(J31:J34)</f>
        <v>0</v>
      </c>
    </row>
    <row r="52" spans="1:12" ht="17.25" thickBot="1" x14ac:dyDescent="0.35"/>
    <row r="53" spans="1:12" ht="17.25" thickBot="1" x14ac:dyDescent="0.35">
      <c r="A53" s="328">
        <v>8</v>
      </c>
      <c r="B53" s="314" t="s">
        <v>36</v>
      </c>
      <c r="C53" s="315"/>
      <c r="D53" s="315"/>
      <c r="E53" s="315"/>
      <c r="F53" s="315"/>
      <c r="G53" s="315"/>
      <c r="H53" s="315"/>
      <c r="I53" s="315"/>
      <c r="J53" s="316"/>
    </row>
    <row r="54" spans="1:12" x14ac:dyDescent="0.3">
      <c r="A54" s="329"/>
      <c r="B54" s="76" t="s">
        <v>4</v>
      </c>
      <c r="C54" s="77" t="s">
        <v>190</v>
      </c>
      <c r="D54" s="77">
        <v>2025</v>
      </c>
      <c r="E54" s="77">
        <v>2026</v>
      </c>
      <c r="F54" s="77">
        <v>2027</v>
      </c>
      <c r="G54" s="77">
        <v>2028</v>
      </c>
      <c r="H54" s="77">
        <v>2029</v>
      </c>
      <c r="I54" s="78" t="s">
        <v>5</v>
      </c>
      <c r="J54" s="78" t="s">
        <v>6</v>
      </c>
    </row>
    <row r="55" spans="1:12" ht="30" customHeight="1" x14ac:dyDescent="0.3">
      <c r="A55" s="329"/>
      <c r="B55" s="79" t="s">
        <v>7</v>
      </c>
      <c r="C55" s="55"/>
      <c r="D55" s="55"/>
      <c r="E55" s="55"/>
      <c r="F55" s="55"/>
      <c r="G55" s="55"/>
      <c r="H55" s="55"/>
      <c r="I55" s="9">
        <f>SUM(C55:H55)</f>
        <v>0</v>
      </c>
      <c r="J55" s="10">
        <f>IFERROR(I55/I63,0)</f>
        <v>0</v>
      </c>
      <c r="L55" s="89"/>
    </row>
    <row r="56" spans="1:12" ht="30" customHeight="1" x14ac:dyDescent="0.3">
      <c r="A56" s="329"/>
      <c r="B56" s="79" t="s">
        <v>98</v>
      </c>
      <c r="C56" s="11">
        <f>SUM(C57+C58)</f>
        <v>0</v>
      </c>
      <c r="D56" s="11">
        <f t="shared" ref="D56:H56" si="1">SUM(D57+D58)</f>
        <v>0</v>
      </c>
      <c r="E56" s="11">
        <f t="shared" si="1"/>
        <v>0</v>
      </c>
      <c r="F56" s="11">
        <f t="shared" si="1"/>
        <v>0</v>
      </c>
      <c r="G56" s="11">
        <f t="shared" si="1"/>
        <v>0</v>
      </c>
      <c r="H56" s="11">
        <f t="shared" si="1"/>
        <v>0</v>
      </c>
      <c r="I56" s="342">
        <f>SUM(C56:H56)</f>
        <v>0</v>
      </c>
      <c r="J56" s="10">
        <f>IFERROR(I56/I63,0)</f>
        <v>0</v>
      </c>
    </row>
    <row r="57" spans="1:12" ht="30" customHeight="1" x14ac:dyDescent="0.3">
      <c r="A57" s="329"/>
      <c r="B57" s="79" t="s">
        <v>99</v>
      </c>
      <c r="C57" s="55"/>
      <c r="D57" s="55"/>
      <c r="E57" s="55"/>
      <c r="F57" s="55"/>
      <c r="G57" s="55"/>
      <c r="H57" s="55"/>
      <c r="I57" s="9">
        <f>SUM(C57:H57)</f>
        <v>0</v>
      </c>
      <c r="J57" s="10">
        <f>IFERROR(I57/I63,0)</f>
        <v>0</v>
      </c>
    </row>
    <row r="58" spans="1:12" ht="30" customHeight="1" thickBot="1" x14ac:dyDescent="0.35">
      <c r="A58" s="329"/>
      <c r="B58" s="150" t="s">
        <v>100</v>
      </c>
      <c r="C58" s="151"/>
      <c r="D58" s="151"/>
      <c r="E58" s="151"/>
      <c r="F58" s="151"/>
      <c r="G58" s="151"/>
      <c r="H58" s="151"/>
      <c r="I58" s="28">
        <f>SUM(C58:H58)</f>
        <v>0</v>
      </c>
      <c r="J58" s="12">
        <f>IFERROR(I58/I63,0)</f>
        <v>0</v>
      </c>
    </row>
    <row r="59" spans="1:12" ht="30" customHeight="1" thickBot="1" x14ac:dyDescent="0.35">
      <c r="A59" s="329"/>
      <c r="B59" s="81" t="s">
        <v>8</v>
      </c>
      <c r="C59" s="13">
        <f>+C55+C56</f>
        <v>0</v>
      </c>
      <c r="D59" s="13">
        <f t="shared" ref="D59:H59" si="2">+D55+D56</f>
        <v>0</v>
      </c>
      <c r="E59" s="13">
        <f t="shared" si="2"/>
        <v>0</v>
      </c>
      <c r="F59" s="13">
        <f t="shared" si="2"/>
        <v>0</v>
      </c>
      <c r="G59" s="13">
        <f t="shared" si="2"/>
        <v>0</v>
      </c>
      <c r="H59" s="13">
        <f t="shared" si="2"/>
        <v>0</v>
      </c>
      <c r="I59" s="343">
        <f>+I55+I56</f>
        <v>0</v>
      </c>
      <c r="J59" s="15">
        <f>IFERROR(I59/I63,0)</f>
        <v>0</v>
      </c>
    </row>
    <row r="60" spans="1:12" ht="30" customHeight="1" x14ac:dyDescent="0.3">
      <c r="A60" s="329"/>
      <c r="B60" s="152" t="s">
        <v>9</v>
      </c>
      <c r="C60" s="153"/>
      <c r="D60" s="153"/>
      <c r="E60" s="153"/>
      <c r="F60" s="153"/>
      <c r="G60" s="153"/>
      <c r="H60" s="153"/>
      <c r="I60" s="21">
        <f>SUM(C60:H60)</f>
        <v>0</v>
      </c>
      <c r="J60" s="16">
        <f>IFERROR(I60/I63,0)</f>
        <v>0</v>
      </c>
    </row>
    <row r="61" spans="1:12" ht="30" customHeight="1" thickBot="1" x14ac:dyDescent="0.35">
      <c r="A61" s="329"/>
      <c r="B61" s="150" t="s">
        <v>10</v>
      </c>
      <c r="C61" s="151"/>
      <c r="D61" s="151"/>
      <c r="E61" s="151"/>
      <c r="F61" s="151"/>
      <c r="G61" s="151"/>
      <c r="H61" s="151"/>
      <c r="I61" s="28">
        <f>SUM(C61:H61)</f>
        <v>0</v>
      </c>
      <c r="J61" s="12">
        <f>IFERROR(I61/I63,0)</f>
        <v>0</v>
      </c>
    </row>
    <row r="62" spans="1:12" ht="30" customHeight="1" thickBot="1" x14ac:dyDescent="0.35">
      <c r="A62" s="329"/>
      <c r="B62" s="81" t="s">
        <v>11</v>
      </c>
      <c r="C62" s="13">
        <f>SUM(C60:C61)</f>
        <v>0</v>
      </c>
      <c r="D62" s="13">
        <f t="shared" ref="D62:H62" si="3">SUM(D60:D61)</f>
        <v>0</v>
      </c>
      <c r="E62" s="13">
        <f t="shared" si="3"/>
        <v>0</v>
      </c>
      <c r="F62" s="13">
        <f t="shared" si="3"/>
        <v>0</v>
      </c>
      <c r="G62" s="13">
        <f t="shared" si="3"/>
        <v>0</v>
      </c>
      <c r="H62" s="13">
        <f t="shared" si="3"/>
        <v>0</v>
      </c>
      <c r="I62" s="14">
        <f>SUM(I60:I61)</f>
        <v>0</v>
      </c>
      <c r="J62" s="15">
        <f>IFERROR(I62/I63,0)</f>
        <v>0</v>
      </c>
    </row>
    <row r="63" spans="1:12" ht="30" customHeight="1" thickBot="1" x14ac:dyDescent="0.35">
      <c r="A63" s="329"/>
      <c r="B63" s="81" t="s">
        <v>12</v>
      </c>
      <c r="C63" s="13">
        <f>SUM(C59+C62)</f>
        <v>0</v>
      </c>
      <c r="D63" s="13">
        <f t="shared" ref="D63:H63" si="4">SUM(D59+D62)</f>
        <v>0</v>
      </c>
      <c r="E63" s="13">
        <f t="shared" si="4"/>
        <v>0</v>
      </c>
      <c r="F63" s="13">
        <f t="shared" si="4"/>
        <v>0</v>
      </c>
      <c r="G63" s="13">
        <f t="shared" si="4"/>
        <v>0</v>
      </c>
      <c r="H63" s="13">
        <f t="shared" si="4"/>
        <v>0</v>
      </c>
      <c r="I63" s="343">
        <f>SUM(I62+I59)</f>
        <v>0</v>
      </c>
      <c r="J63" s="15">
        <f>IFERROR(SUM(J59+J62),0)</f>
        <v>0</v>
      </c>
    </row>
    <row r="64" spans="1:12" ht="30" customHeight="1" thickBot="1" x14ac:dyDescent="0.35">
      <c r="A64" s="329"/>
      <c r="B64" s="82" t="s">
        <v>13</v>
      </c>
      <c r="C64" s="17">
        <f>IFERROR(C63/I63,0)</f>
        <v>0</v>
      </c>
      <c r="D64" s="17">
        <f>IFERROR(D63/I63,0)</f>
        <v>0</v>
      </c>
      <c r="E64" s="17">
        <f>IFERROR(E63/I63,0)</f>
        <v>0</v>
      </c>
      <c r="F64" s="17">
        <f>IFERROR(F63/I63,0)</f>
        <v>0</v>
      </c>
      <c r="G64" s="17">
        <f>IFERROR(G63/I63,0)</f>
        <v>0</v>
      </c>
      <c r="H64" s="17">
        <f>IFERROR(H63/I63,0)</f>
        <v>0</v>
      </c>
      <c r="I64" s="18"/>
      <c r="J64" s="19">
        <f>IFERROR(SUM(C64:H64),0)</f>
        <v>0</v>
      </c>
    </row>
    <row r="65" spans="1:21" ht="30" customHeight="1" thickBot="1" x14ac:dyDescent="0.35">
      <c r="A65" s="329"/>
      <c r="B65" s="331" t="s">
        <v>14</v>
      </c>
      <c r="C65" s="332"/>
      <c r="D65" s="332"/>
      <c r="E65" s="332"/>
      <c r="F65" s="332"/>
      <c r="G65" s="332"/>
      <c r="H65" s="332"/>
      <c r="I65" s="332"/>
      <c r="J65" s="333"/>
    </row>
    <row r="66" spans="1:21" ht="30" customHeight="1" x14ac:dyDescent="0.3">
      <c r="A66" s="329"/>
      <c r="B66" s="83" t="s">
        <v>101</v>
      </c>
      <c r="C66" s="20">
        <f>C55+C60</f>
        <v>0</v>
      </c>
      <c r="D66" s="20">
        <f t="shared" ref="D66:H66" si="5">D55+D60</f>
        <v>0</v>
      </c>
      <c r="E66" s="20">
        <f t="shared" si="5"/>
        <v>0</v>
      </c>
      <c r="F66" s="20">
        <f t="shared" si="5"/>
        <v>0</v>
      </c>
      <c r="G66" s="20">
        <f t="shared" si="5"/>
        <v>0</v>
      </c>
      <c r="H66" s="20">
        <f t="shared" si="5"/>
        <v>0</v>
      </c>
      <c r="I66" s="21">
        <f>SUM(I60+I55)</f>
        <v>0</v>
      </c>
      <c r="J66" s="22">
        <f>J55+J60</f>
        <v>0</v>
      </c>
    </row>
    <row r="67" spans="1:21" ht="30" customHeight="1" x14ac:dyDescent="0.3">
      <c r="A67" s="329"/>
      <c r="B67" s="84" t="s">
        <v>98</v>
      </c>
      <c r="C67" s="23">
        <f>+C68+C69</f>
        <v>0</v>
      </c>
      <c r="D67" s="23">
        <f t="shared" ref="D67:H67" si="6">+D68+D69</f>
        <v>0</v>
      </c>
      <c r="E67" s="23">
        <f t="shared" si="6"/>
        <v>0</v>
      </c>
      <c r="F67" s="23">
        <f t="shared" si="6"/>
        <v>0</v>
      </c>
      <c r="G67" s="23">
        <f t="shared" si="6"/>
        <v>0</v>
      </c>
      <c r="H67" s="23">
        <f t="shared" si="6"/>
        <v>0</v>
      </c>
      <c r="I67" s="9">
        <f>SUM(C67:H67)</f>
        <v>0</v>
      </c>
      <c r="J67" s="24">
        <f>+J56</f>
        <v>0</v>
      </c>
    </row>
    <row r="68" spans="1:21" ht="30" customHeight="1" x14ac:dyDescent="0.3">
      <c r="A68" s="329"/>
      <c r="B68" s="79" t="s">
        <v>99</v>
      </c>
      <c r="C68" s="11">
        <f>C57</f>
        <v>0</v>
      </c>
      <c r="D68" s="11">
        <f>D57</f>
        <v>0</v>
      </c>
      <c r="E68" s="11">
        <f t="shared" ref="E68:H68" si="7">E57</f>
        <v>0</v>
      </c>
      <c r="F68" s="11">
        <f t="shared" si="7"/>
        <v>0</v>
      </c>
      <c r="G68" s="11">
        <f t="shared" si="7"/>
        <v>0</v>
      </c>
      <c r="H68" s="11">
        <f t="shared" si="7"/>
        <v>0</v>
      </c>
      <c r="I68" s="25">
        <f>I57</f>
        <v>0</v>
      </c>
      <c r="J68" s="26">
        <f>J57</f>
        <v>0</v>
      </c>
    </row>
    <row r="69" spans="1:21" ht="30" customHeight="1" x14ac:dyDescent="0.3">
      <c r="A69" s="329"/>
      <c r="B69" s="80" t="s">
        <v>100</v>
      </c>
      <c r="C69" s="11">
        <f>C58</f>
        <v>0</v>
      </c>
      <c r="D69" s="11">
        <f t="shared" ref="D69:H69" si="8">D58</f>
        <v>0</v>
      </c>
      <c r="E69" s="11">
        <f t="shared" si="8"/>
        <v>0</v>
      </c>
      <c r="F69" s="11">
        <f t="shared" si="8"/>
        <v>0</v>
      </c>
      <c r="G69" s="11">
        <f t="shared" si="8"/>
        <v>0</v>
      </c>
      <c r="H69" s="11">
        <f t="shared" si="8"/>
        <v>0</v>
      </c>
      <c r="I69" s="25">
        <f>I58</f>
        <v>0</v>
      </c>
      <c r="J69" s="26">
        <f>J58</f>
        <v>0</v>
      </c>
    </row>
    <row r="70" spans="1:21" ht="30" customHeight="1" thickBot="1" x14ac:dyDescent="0.35">
      <c r="A70" s="329"/>
      <c r="B70" s="85" t="s">
        <v>10</v>
      </c>
      <c r="C70" s="27">
        <f>C61</f>
        <v>0</v>
      </c>
      <c r="D70" s="27">
        <f t="shared" ref="D70:H70" si="9">D61</f>
        <v>0</v>
      </c>
      <c r="E70" s="27">
        <f t="shared" si="9"/>
        <v>0</v>
      </c>
      <c r="F70" s="27">
        <f t="shared" si="9"/>
        <v>0</v>
      </c>
      <c r="G70" s="27">
        <f t="shared" si="9"/>
        <v>0</v>
      </c>
      <c r="H70" s="27">
        <f t="shared" si="9"/>
        <v>0</v>
      </c>
      <c r="I70" s="28">
        <f>I61</f>
        <v>0</v>
      </c>
      <c r="J70" s="29">
        <f>J61</f>
        <v>0</v>
      </c>
    </row>
    <row r="71" spans="1:21" ht="30" customHeight="1" thickBot="1" x14ac:dyDescent="0.35">
      <c r="A71" s="329"/>
      <c r="B71" s="183" t="s">
        <v>71</v>
      </c>
      <c r="C71" s="184"/>
      <c r="D71" s="185"/>
      <c r="E71" s="30">
        <f>IFERROR(I56/I59,0)</f>
        <v>0</v>
      </c>
      <c r="F71" s="86"/>
      <c r="G71" s="86"/>
      <c r="H71" s="87" t="s">
        <v>102</v>
      </c>
      <c r="I71" s="75">
        <f>I66+I67+I70</f>
        <v>0</v>
      </c>
      <c r="J71" s="88"/>
    </row>
    <row r="72" spans="1:21" ht="42" customHeight="1" thickBot="1" x14ac:dyDescent="0.35">
      <c r="A72" s="142"/>
      <c r="B72" s="183" t="s">
        <v>184</v>
      </c>
      <c r="C72" s="184"/>
      <c r="D72" s="185"/>
      <c r="E72" s="154" t="s">
        <v>182</v>
      </c>
      <c r="F72" s="155" t="s">
        <v>183</v>
      </c>
      <c r="G72" s="75">
        <f>IF(F72="VKR",I55,(I59-I56-(I56/80*20)))</f>
        <v>0</v>
      </c>
      <c r="H72" s="324" t="s">
        <v>191</v>
      </c>
      <c r="I72" s="325"/>
      <c r="J72" s="326"/>
    </row>
    <row r="73" spans="1:21" ht="17.25" thickBot="1" x14ac:dyDescent="0.35">
      <c r="B73" s="31"/>
      <c r="C73" s="32"/>
      <c r="D73" s="32"/>
      <c r="E73" s="32"/>
      <c r="F73" s="32"/>
      <c r="G73" s="32"/>
      <c r="H73" s="32"/>
      <c r="I73" s="32"/>
      <c r="J73" s="32"/>
    </row>
    <row r="74" spans="1:21" ht="15.75" customHeight="1" x14ac:dyDescent="0.3">
      <c r="A74" s="200">
        <v>9</v>
      </c>
      <c r="B74" s="97" t="s">
        <v>153</v>
      </c>
      <c r="C74" s="97"/>
      <c r="D74" s="97"/>
      <c r="E74" s="97"/>
      <c r="F74" s="193" t="s">
        <v>138</v>
      </c>
      <c r="G74" s="194"/>
      <c r="H74" s="195"/>
      <c r="I74" s="309"/>
      <c r="J74" s="310"/>
      <c r="L74" s="89"/>
    </row>
    <row r="75" spans="1:21" ht="51.75" customHeight="1" thickBot="1" x14ac:dyDescent="0.35">
      <c r="A75" s="201"/>
      <c r="B75" s="122" t="s">
        <v>15</v>
      </c>
      <c r="C75" s="123" t="s">
        <v>105</v>
      </c>
      <c r="D75" s="124" t="s">
        <v>155</v>
      </c>
      <c r="E75" s="124" t="s">
        <v>137</v>
      </c>
      <c r="F75" s="124" t="s">
        <v>106</v>
      </c>
      <c r="G75" s="168" t="s">
        <v>139</v>
      </c>
      <c r="H75" s="169"/>
      <c r="I75" s="169"/>
      <c r="J75" s="170"/>
      <c r="L75" s="89"/>
    </row>
    <row r="76" spans="1:21" x14ac:dyDescent="0.3">
      <c r="A76" s="224" t="s">
        <v>120</v>
      </c>
      <c r="B76" s="188" t="s">
        <v>16</v>
      </c>
      <c r="C76" s="104" t="s">
        <v>125</v>
      </c>
      <c r="D76" s="129"/>
      <c r="E76" s="129"/>
      <c r="F76" s="129"/>
      <c r="G76" s="171"/>
      <c r="H76" s="171"/>
      <c r="I76" s="171"/>
      <c r="J76" s="172"/>
      <c r="L76" s="89"/>
      <c r="M76" s="91"/>
      <c r="N76" s="91"/>
      <c r="O76" s="91"/>
      <c r="P76" s="91"/>
      <c r="Q76" s="91"/>
      <c r="R76" s="91"/>
      <c r="S76" s="91"/>
      <c r="T76" s="91"/>
      <c r="U76" s="91"/>
    </row>
    <row r="77" spans="1:21" ht="17.25" thickBot="1" x14ac:dyDescent="0.35">
      <c r="A77" s="226"/>
      <c r="B77" s="190"/>
      <c r="C77" s="105" t="s">
        <v>17</v>
      </c>
      <c r="D77" s="128"/>
      <c r="E77" s="128"/>
      <c r="F77" s="128"/>
      <c r="G77" s="164"/>
      <c r="H77" s="164"/>
      <c r="I77" s="164"/>
      <c r="J77" s="165"/>
      <c r="L77" s="89"/>
      <c r="M77" s="91"/>
      <c r="N77" s="91"/>
      <c r="O77" s="91"/>
      <c r="P77" s="91"/>
      <c r="Q77" s="91"/>
      <c r="R77" s="91"/>
      <c r="S77" s="91"/>
      <c r="T77" s="91"/>
      <c r="U77" s="91"/>
    </row>
    <row r="78" spans="1:21" x14ac:dyDescent="0.3">
      <c r="A78" s="224" t="s">
        <v>64</v>
      </c>
      <c r="B78" s="188" t="s">
        <v>18</v>
      </c>
      <c r="C78" s="104" t="s">
        <v>19</v>
      </c>
      <c r="D78" s="137" t="s">
        <v>82</v>
      </c>
      <c r="E78" s="129"/>
      <c r="F78" s="129"/>
      <c r="G78" s="171"/>
      <c r="H78" s="171"/>
      <c r="I78" s="171"/>
      <c r="J78" s="172"/>
      <c r="L78" s="91"/>
      <c r="M78" s="91"/>
      <c r="N78" s="91"/>
      <c r="O78" s="91"/>
      <c r="P78" s="91"/>
      <c r="Q78" s="91"/>
      <c r="R78" s="91"/>
      <c r="S78" s="91"/>
      <c r="T78" s="91"/>
      <c r="U78" s="91"/>
    </row>
    <row r="79" spans="1:21" x14ac:dyDescent="0.3">
      <c r="A79" s="225"/>
      <c r="B79" s="189"/>
      <c r="C79" s="106" t="s">
        <v>20</v>
      </c>
      <c r="D79" s="126"/>
      <c r="E79" s="126"/>
      <c r="F79" s="126"/>
      <c r="G79" s="162"/>
      <c r="H79" s="162"/>
      <c r="I79" s="162"/>
      <c r="J79" s="163"/>
      <c r="L79" s="91"/>
      <c r="M79" s="91"/>
      <c r="N79" s="91"/>
      <c r="O79" s="91"/>
      <c r="P79" s="91"/>
      <c r="Q79" s="91"/>
      <c r="R79" s="91"/>
      <c r="S79" s="91"/>
      <c r="T79" s="91"/>
      <c r="U79" s="91"/>
    </row>
    <row r="80" spans="1:21" ht="17.25" thickBot="1" x14ac:dyDescent="0.35">
      <c r="A80" s="334"/>
      <c r="B80" s="335"/>
      <c r="C80" s="125" t="s">
        <v>21</v>
      </c>
      <c r="D80" s="130"/>
      <c r="E80" s="130"/>
      <c r="F80" s="130"/>
      <c r="G80" s="191"/>
      <c r="H80" s="191"/>
      <c r="I80" s="191"/>
      <c r="J80" s="192"/>
      <c r="L80" s="91"/>
      <c r="M80" s="91"/>
      <c r="N80" s="91"/>
      <c r="O80" s="91"/>
      <c r="P80" s="91"/>
      <c r="Q80" s="91"/>
      <c r="R80" s="91"/>
      <c r="S80" s="91"/>
      <c r="T80" s="91"/>
      <c r="U80" s="91"/>
    </row>
    <row r="81" spans="1:21" ht="14.1" customHeight="1" x14ac:dyDescent="0.3">
      <c r="A81" s="224" t="s">
        <v>65</v>
      </c>
      <c r="B81" s="290" t="s">
        <v>156</v>
      </c>
      <c r="C81" s="104" t="s">
        <v>126</v>
      </c>
      <c r="D81" s="129"/>
      <c r="E81" s="129"/>
      <c r="F81" s="129"/>
      <c r="G81" s="171"/>
      <c r="H81" s="171"/>
      <c r="I81" s="171"/>
      <c r="J81" s="172"/>
      <c r="L81" s="91"/>
      <c r="M81" s="91"/>
      <c r="N81" s="91"/>
      <c r="O81" s="91"/>
      <c r="P81" s="91"/>
      <c r="Q81" s="91"/>
      <c r="R81" s="91"/>
      <c r="S81" s="91"/>
      <c r="T81" s="91"/>
      <c r="U81" s="91"/>
    </row>
    <row r="82" spans="1:21" x14ac:dyDescent="0.3">
      <c r="A82" s="225"/>
      <c r="B82" s="291"/>
      <c r="C82" s="106" t="s">
        <v>124</v>
      </c>
      <c r="D82" s="126"/>
      <c r="E82" s="126"/>
      <c r="F82" s="126"/>
      <c r="G82" s="162"/>
      <c r="H82" s="162"/>
      <c r="I82" s="162"/>
      <c r="J82" s="163"/>
      <c r="L82" s="91"/>
      <c r="M82" s="91"/>
      <c r="N82" s="91"/>
      <c r="O82" s="91"/>
      <c r="P82" s="91"/>
      <c r="Q82" s="91"/>
      <c r="R82" s="91"/>
      <c r="S82" s="91"/>
      <c r="T82" s="91"/>
      <c r="U82" s="91"/>
    </row>
    <row r="83" spans="1:21" x14ac:dyDescent="0.3">
      <c r="A83" s="225"/>
      <c r="B83" s="291"/>
      <c r="C83" s="106" t="s">
        <v>22</v>
      </c>
      <c r="D83" s="126"/>
      <c r="E83" s="126"/>
      <c r="F83" s="126"/>
      <c r="G83" s="162"/>
      <c r="H83" s="162"/>
      <c r="I83" s="162"/>
      <c r="J83" s="163"/>
      <c r="L83" s="91"/>
      <c r="M83" s="91"/>
      <c r="N83" s="91"/>
      <c r="O83" s="91"/>
      <c r="P83" s="91"/>
      <c r="Q83" s="91"/>
      <c r="R83" s="91"/>
      <c r="S83" s="91"/>
      <c r="T83" s="91"/>
      <c r="U83" s="91"/>
    </row>
    <row r="84" spans="1:21" x14ac:dyDescent="0.3">
      <c r="A84" s="225"/>
      <c r="B84" s="291"/>
      <c r="C84" s="106" t="s">
        <v>127</v>
      </c>
      <c r="D84" s="126"/>
      <c r="E84" s="126"/>
      <c r="F84" s="126"/>
      <c r="G84" s="162"/>
      <c r="H84" s="162"/>
      <c r="I84" s="162"/>
      <c r="J84" s="163"/>
      <c r="L84" s="91"/>
      <c r="M84" s="91"/>
      <c r="N84" s="91"/>
      <c r="O84" s="91"/>
      <c r="P84" s="91"/>
      <c r="Q84" s="91"/>
      <c r="R84" s="91"/>
      <c r="S84" s="91"/>
      <c r="T84" s="91"/>
      <c r="U84" s="91"/>
    </row>
    <row r="85" spans="1:21" x14ac:dyDescent="0.3">
      <c r="A85" s="225"/>
      <c r="B85" s="291"/>
      <c r="C85" s="106" t="s">
        <v>44</v>
      </c>
      <c r="D85" s="126"/>
      <c r="E85" s="126"/>
      <c r="F85" s="126"/>
      <c r="G85" s="162"/>
      <c r="H85" s="162"/>
      <c r="I85" s="162"/>
      <c r="J85" s="163"/>
      <c r="L85" s="91"/>
      <c r="M85" s="91"/>
      <c r="N85" s="91"/>
      <c r="O85" s="91"/>
      <c r="P85" s="91"/>
      <c r="Q85" s="91"/>
      <c r="R85" s="91"/>
      <c r="S85" s="91"/>
      <c r="T85" s="91"/>
      <c r="U85" s="91"/>
    </row>
    <row r="86" spans="1:21" ht="17.25" thickBot="1" x14ac:dyDescent="0.35">
      <c r="A86" s="226"/>
      <c r="B86" s="149" t="s">
        <v>157</v>
      </c>
      <c r="C86" s="105" t="s">
        <v>181</v>
      </c>
      <c r="D86" s="128"/>
      <c r="E86" s="128"/>
      <c r="F86" s="128"/>
      <c r="G86" s="164"/>
      <c r="H86" s="164"/>
      <c r="I86" s="164"/>
      <c r="J86" s="165"/>
      <c r="L86" s="91"/>
      <c r="M86" s="91"/>
      <c r="N86" s="91"/>
      <c r="O86" s="91"/>
      <c r="P86" s="91"/>
      <c r="Q86" s="91"/>
      <c r="R86" s="91"/>
      <c r="S86" s="91"/>
      <c r="T86" s="91"/>
      <c r="U86" s="91"/>
    </row>
    <row r="87" spans="1:21" x14ac:dyDescent="0.3">
      <c r="A87" s="336" t="s">
        <v>66</v>
      </c>
      <c r="B87" s="337" t="s">
        <v>23</v>
      </c>
      <c r="C87" s="135" t="s">
        <v>24</v>
      </c>
      <c r="D87" s="136"/>
      <c r="E87" s="136"/>
      <c r="F87" s="136"/>
      <c r="G87" s="340"/>
      <c r="H87" s="340"/>
      <c r="I87" s="340"/>
      <c r="J87" s="341"/>
      <c r="L87" s="91"/>
      <c r="M87" s="91"/>
      <c r="N87" s="91"/>
      <c r="O87" s="91"/>
      <c r="P87" s="91"/>
      <c r="Q87" s="91"/>
      <c r="R87" s="91"/>
      <c r="S87" s="91"/>
      <c r="T87" s="91"/>
      <c r="U87" s="91"/>
    </row>
    <row r="88" spans="1:21" ht="17.25" thickBot="1" x14ac:dyDescent="0.35">
      <c r="A88" s="226"/>
      <c r="B88" s="190"/>
      <c r="C88" s="105" t="s">
        <v>25</v>
      </c>
      <c r="D88" s="128"/>
      <c r="E88" s="128"/>
      <c r="F88" s="128"/>
      <c r="G88" s="164"/>
      <c r="H88" s="164"/>
      <c r="I88" s="164"/>
      <c r="J88" s="165"/>
    </row>
    <row r="89" spans="1:21" ht="28.5" customHeight="1" x14ac:dyDescent="0.3">
      <c r="A89" s="224" t="s">
        <v>67</v>
      </c>
      <c r="B89" s="188" t="s">
        <v>63</v>
      </c>
      <c r="C89" s="104" t="s">
        <v>26</v>
      </c>
      <c r="D89" s="129"/>
      <c r="E89" s="129"/>
      <c r="F89" s="129"/>
      <c r="G89" s="171"/>
      <c r="H89" s="171"/>
      <c r="I89" s="171"/>
      <c r="J89" s="172"/>
    </row>
    <row r="90" spans="1:21" ht="22.5" customHeight="1" thickBot="1" x14ac:dyDescent="0.35">
      <c r="A90" s="226"/>
      <c r="B90" s="190"/>
      <c r="C90" s="105" t="s">
        <v>62</v>
      </c>
      <c r="D90" s="128"/>
      <c r="E90" s="128"/>
      <c r="F90" s="128"/>
      <c r="G90" s="164"/>
      <c r="H90" s="164"/>
      <c r="I90" s="164"/>
      <c r="J90" s="165"/>
    </row>
    <row r="91" spans="1:21" ht="27" x14ac:dyDescent="0.3">
      <c r="A91" s="224" t="s">
        <v>68</v>
      </c>
      <c r="B91" s="188" t="s">
        <v>133</v>
      </c>
      <c r="C91" s="104" t="s">
        <v>130</v>
      </c>
      <c r="D91" s="129"/>
      <c r="E91" s="129"/>
      <c r="F91" s="129"/>
      <c r="G91" s="171"/>
      <c r="H91" s="171"/>
      <c r="I91" s="171"/>
      <c r="J91" s="172"/>
    </row>
    <row r="92" spans="1:21" ht="27" x14ac:dyDescent="0.3">
      <c r="A92" s="225"/>
      <c r="B92" s="189"/>
      <c r="C92" s="106" t="s">
        <v>128</v>
      </c>
      <c r="D92" s="126"/>
      <c r="E92" s="126"/>
      <c r="F92" s="126"/>
      <c r="G92" s="162"/>
      <c r="H92" s="162"/>
      <c r="I92" s="162"/>
      <c r="J92" s="163"/>
    </row>
    <row r="93" spans="1:21" ht="27" x14ac:dyDescent="0.3">
      <c r="A93" s="225"/>
      <c r="B93" s="189"/>
      <c r="C93" s="106" t="s">
        <v>144</v>
      </c>
      <c r="D93" s="126"/>
      <c r="E93" s="126"/>
      <c r="F93" s="126"/>
      <c r="G93" s="162"/>
      <c r="H93" s="162"/>
      <c r="I93" s="162"/>
      <c r="J93" s="163"/>
    </row>
    <row r="94" spans="1:21" ht="27" x14ac:dyDescent="0.3">
      <c r="A94" s="225"/>
      <c r="B94" s="189"/>
      <c r="C94" s="106" t="s">
        <v>129</v>
      </c>
      <c r="D94" s="126"/>
      <c r="E94" s="126"/>
      <c r="F94" s="126"/>
      <c r="G94" s="162"/>
      <c r="H94" s="162"/>
      <c r="I94" s="162"/>
      <c r="J94" s="163"/>
    </row>
    <row r="95" spans="1:21" x14ac:dyDescent="0.3">
      <c r="A95" s="225"/>
      <c r="B95" s="189"/>
      <c r="C95" s="106" t="s">
        <v>131</v>
      </c>
      <c r="D95" s="126"/>
      <c r="E95" s="126"/>
      <c r="F95" s="126"/>
      <c r="G95" s="162"/>
      <c r="H95" s="162"/>
      <c r="I95" s="162"/>
      <c r="J95" s="163"/>
    </row>
    <row r="96" spans="1:21" ht="51" x14ac:dyDescent="0.3">
      <c r="A96" s="225"/>
      <c r="B96" s="189"/>
      <c r="C96" s="107" t="s">
        <v>145</v>
      </c>
      <c r="D96" s="126"/>
      <c r="E96" s="126"/>
      <c r="F96" s="126"/>
      <c r="G96" s="162"/>
      <c r="H96" s="162"/>
      <c r="I96" s="162"/>
      <c r="J96" s="163"/>
    </row>
    <row r="97" spans="1:12" x14ac:dyDescent="0.3">
      <c r="A97" s="225"/>
      <c r="B97" s="189"/>
      <c r="C97" s="107" t="s">
        <v>132</v>
      </c>
      <c r="D97" s="126"/>
      <c r="E97" s="126"/>
      <c r="F97" s="126"/>
      <c r="G97" s="162"/>
      <c r="H97" s="162"/>
      <c r="I97" s="162"/>
      <c r="J97" s="163"/>
    </row>
    <row r="98" spans="1:12" ht="38.25" x14ac:dyDescent="0.3">
      <c r="A98" s="225"/>
      <c r="B98" s="189"/>
      <c r="C98" s="107" t="s">
        <v>146</v>
      </c>
      <c r="D98" s="126"/>
      <c r="E98" s="126"/>
      <c r="F98" s="126"/>
      <c r="G98" s="162"/>
      <c r="H98" s="162"/>
      <c r="I98" s="162"/>
      <c r="J98" s="163"/>
    </row>
    <row r="99" spans="1:12" ht="17.25" thickBot="1" x14ac:dyDescent="0.35">
      <c r="A99" s="226"/>
      <c r="B99" s="190"/>
      <c r="C99" s="105" t="s">
        <v>134</v>
      </c>
      <c r="D99" s="128"/>
      <c r="E99" s="128"/>
      <c r="F99" s="128"/>
      <c r="G99" s="164"/>
      <c r="H99" s="164"/>
      <c r="I99" s="164"/>
      <c r="J99" s="165"/>
    </row>
    <row r="100" spans="1:12" ht="17.25" thickBot="1" x14ac:dyDescent="0.35">
      <c r="A100" s="119" t="s">
        <v>69</v>
      </c>
      <c r="B100" s="120" t="s">
        <v>27</v>
      </c>
      <c r="C100" s="121" t="s">
        <v>27</v>
      </c>
      <c r="D100" s="131"/>
      <c r="E100" s="131"/>
      <c r="F100" s="131"/>
      <c r="G100" s="166"/>
      <c r="H100" s="166"/>
      <c r="I100" s="166"/>
      <c r="J100" s="167"/>
    </row>
    <row r="101" spans="1:12" ht="15.75" customHeight="1" x14ac:dyDescent="0.3">
      <c r="A101" s="200">
        <v>9</v>
      </c>
      <c r="B101" s="220" t="s">
        <v>154</v>
      </c>
      <c r="C101" s="220"/>
      <c r="D101" s="220"/>
      <c r="E101" s="220"/>
      <c r="F101" s="220"/>
      <c r="G101" s="220"/>
      <c r="H101" s="220"/>
      <c r="I101" s="220"/>
      <c r="J101" s="221"/>
      <c r="L101" s="89"/>
    </row>
    <row r="102" spans="1:12" ht="51.75" customHeight="1" thickBot="1" x14ac:dyDescent="0.35">
      <c r="A102" s="201"/>
      <c r="B102" s="122" t="s">
        <v>15</v>
      </c>
      <c r="C102" s="123" t="s">
        <v>105</v>
      </c>
      <c r="D102" s="108" t="s">
        <v>155</v>
      </c>
      <c r="E102" s="124" t="s">
        <v>137</v>
      </c>
      <c r="F102" s="124" t="s">
        <v>106</v>
      </c>
      <c r="G102" s="168" t="s">
        <v>110</v>
      </c>
      <c r="H102" s="169"/>
      <c r="I102" s="169"/>
      <c r="J102" s="170"/>
      <c r="L102" s="89"/>
    </row>
    <row r="103" spans="1:12" x14ac:dyDescent="0.3">
      <c r="A103" s="224" t="s">
        <v>70</v>
      </c>
      <c r="B103" s="188" t="s">
        <v>28</v>
      </c>
      <c r="C103" s="104" t="s">
        <v>141</v>
      </c>
      <c r="D103" s="129"/>
      <c r="E103" s="129"/>
      <c r="F103" s="129"/>
      <c r="G103" s="171"/>
      <c r="H103" s="171"/>
      <c r="I103" s="171"/>
      <c r="J103" s="172"/>
    </row>
    <row r="104" spans="1:12" x14ac:dyDescent="0.3">
      <c r="A104" s="225"/>
      <c r="B104" s="189"/>
      <c r="C104" s="106" t="s">
        <v>29</v>
      </c>
      <c r="D104" s="126"/>
      <c r="E104" s="126"/>
      <c r="F104" s="126"/>
      <c r="G104" s="162"/>
      <c r="H104" s="162"/>
      <c r="I104" s="162"/>
      <c r="J104" s="163"/>
    </row>
    <row r="105" spans="1:12" ht="17.25" thickBot="1" x14ac:dyDescent="0.35">
      <c r="A105" s="226"/>
      <c r="B105" s="190"/>
      <c r="C105" s="105" t="s">
        <v>30</v>
      </c>
      <c r="D105" s="128"/>
      <c r="E105" s="128"/>
      <c r="F105" s="128"/>
      <c r="G105" s="164"/>
      <c r="H105" s="164"/>
      <c r="I105" s="164"/>
      <c r="J105" s="165"/>
    </row>
    <row r="106" spans="1:12" x14ac:dyDescent="0.3">
      <c r="A106" s="252" t="s">
        <v>72</v>
      </c>
      <c r="B106" s="196" t="s">
        <v>103</v>
      </c>
      <c r="C106" s="104" t="s">
        <v>142</v>
      </c>
      <c r="D106" s="129"/>
      <c r="E106" s="129"/>
      <c r="F106" s="129"/>
      <c r="G106" s="171"/>
      <c r="H106" s="171"/>
      <c r="I106" s="171"/>
      <c r="J106" s="172"/>
    </row>
    <row r="107" spans="1:12" ht="17.25" thickBot="1" x14ac:dyDescent="0.35">
      <c r="A107" s="253"/>
      <c r="B107" s="197"/>
      <c r="C107" s="125" t="s">
        <v>104</v>
      </c>
      <c r="D107" s="130"/>
      <c r="E107" s="130"/>
      <c r="F107" s="130"/>
      <c r="G107" s="191"/>
      <c r="H107" s="191"/>
      <c r="I107" s="191"/>
      <c r="J107" s="192"/>
    </row>
    <row r="108" spans="1:12" ht="17.25" thickBot="1" x14ac:dyDescent="0.35">
      <c r="A108" s="119" t="s">
        <v>143</v>
      </c>
      <c r="B108" s="145" t="s">
        <v>180</v>
      </c>
      <c r="C108" s="145" t="s">
        <v>180</v>
      </c>
      <c r="D108" s="146"/>
      <c r="E108" s="146"/>
      <c r="F108" s="147">
        <f>F27</f>
        <v>0</v>
      </c>
      <c r="G108" s="166"/>
      <c r="H108" s="166"/>
      <c r="I108" s="166"/>
      <c r="J108" s="167"/>
    </row>
    <row r="109" spans="1:12" ht="17.25" thickBot="1" x14ac:dyDescent="0.35">
      <c r="B109" s="31"/>
      <c r="C109" s="33"/>
      <c r="D109" s="32"/>
      <c r="E109" s="32"/>
      <c r="F109" s="32"/>
      <c r="G109" s="32"/>
      <c r="H109" s="32"/>
      <c r="I109" s="32"/>
      <c r="J109" s="32"/>
    </row>
    <row r="110" spans="1:12" x14ac:dyDescent="0.3">
      <c r="A110" s="198">
        <v>10</v>
      </c>
      <c r="B110" s="97" t="s">
        <v>37</v>
      </c>
      <c r="C110" s="98"/>
      <c r="D110" s="99"/>
      <c r="E110" s="229" t="s">
        <v>109</v>
      </c>
      <c r="F110" s="230"/>
      <c r="G110" s="230"/>
      <c r="H110" s="230"/>
      <c r="I110" s="230"/>
      <c r="J110" s="231"/>
    </row>
    <row r="111" spans="1:12" s="34" customFormat="1" ht="45.75" customHeight="1" x14ac:dyDescent="0.25">
      <c r="A111" s="199"/>
      <c r="B111" s="222" t="s">
        <v>31</v>
      </c>
      <c r="C111" s="223"/>
      <c r="D111" s="90" t="s">
        <v>135</v>
      </c>
      <c r="E111" s="250" t="s">
        <v>136</v>
      </c>
      <c r="F111" s="250"/>
      <c r="G111" s="250"/>
      <c r="H111" s="250" t="s">
        <v>32</v>
      </c>
      <c r="I111" s="250"/>
      <c r="J111" s="251"/>
    </row>
    <row r="112" spans="1:12" s="34" customFormat="1" ht="20.25" customHeight="1" x14ac:dyDescent="0.3">
      <c r="A112" s="95" t="s">
        <v>48</v>
      </c>
      <c r="B112" s="218"/>
      <c r="C112" s="218"/>
      <c r="D112" s="126"/>
      <c r="E112" s="209"/>
      <c r="F112" s="210"/>
      <c r="G112" s="211"/>
      <c r="H112" s="212"/>
      <c r="I112" s="213"/>
      <c r="J112" s="214"/>
    </row>
    <row r="113" spans="1:12" s="34" customFormat="1" ht="20.25" customHeight="1" x14ac:dyDescent="0.3">
      <c r="A113" s="95" t="s">
        <v>50</v>
      </c>
      <c r="B113" s="218"/>
      <c r="C113" s="218"/>
      <c r="D113" s="126"/>
      <c r="E113" s="209"/>
      <c r="F113" s="210"/>
      <c r="G113" s="211"/>
      <c r="H113" s="212"/>
      <c r="I113" s="213"/>
      <c r="J113" s="214"/>
    </row>
    <row r="114" spans="1:12" s="34" customFormat="1" ht="20.25" customHeight="1" x14ac:dyDescent="0.3">
      <c r="A114" s="95" t="s">
        <v>49</v>
      </c>
      <c r="B114" s="218"/>
      <c r="C114" s="218"/>
      <c r="D114" s="126"/>
      <c r="E114" s="209"/>
      <c r="F114" s="210"/>
      <c r="G114" s="211"/>
      <c r="H114" s="212"/>
      <c r="I114" s="213"/>
      <c r="J114" s="214"/>
    </row>
    <row r="115" spans="1:12" s="34" customFormat="1" ht="20.25" customHeight="1" x14ac:dyDescent="0.3">
      <c r="A115" s="95" t="s">
        <v>51</v>
      </c>
      <c r="B115" s="218"/>
      <c r="C115" s="218"/>
      <c r="D115" s="126"/>
      <c r="E115" s="209"/>
      <c r="F115" s="210"/>
      <c r="G115" s="211"/>
      <c r="H115" s="212"/>
      <c r="I115" s="213"/>
      <c r="J115" s="214"/>
    </row>
    <row r="116" spans="1:12" s="34" customFormat="1" ht="20.25" customHeight="1" x14ac:dyDescent="0.3">
      <c r="A116" s="95" t="s">
        <v>52</v>
      </c>
      <c r="B116" s="218"/>
      <c r="C116" s="218"/>
      <c r="D116" s="126"/>
      <c r="E116" s="209"/>
      <c r="F116" s="210"/>
      <c r="G116" s="211"/>
      <c r="H116" s="212"/>
      <c r="I116" s="213"/>
      <c r="J116" s="214"/>
    </row>
    <row r="117" spans="1:12" s="34" customFormat="1" ht="20.25" customHeight="1" x14ac:dyDescent="0.3">
      <c r="A117" s="95" t="s">
        <v>53</v>
      </c>
      <c r="B117" s="218"/>
      <c r="C117" s="218"/>
      <c r="D117" s="126"/>
      <c r="E117" s="209"/>
      <c r="F117" s="210"/>
      <c r="G117" s="211"/>
      <c r="H117" s="212"/>
      <c r="I117" s="213"/>
      <c r="J117" s="214"/>
    </row>
    <row r="118" spans="1:12" s="34" customFormat="1" ht="20.25" customHeight="1" x14ac:dyDescent="0.3">
      <c r="A118" s="95" t="s">
        <v>54</v>
      </c>
      <c r="B118" s="218"/>
      <c r="C118" s="218"/>
      <c r="D118" s="126"/>
      <c r="E118" s="209"/>
      <c r="F118" s="210"/>
      <c r="G118" s="211"/>
      <c r="H118" s="212"/>
      <c r="I118" s="213"/>
      <c r="J118" s="214"/>
    </row>
    <row r="119" spans="1:12" s="34" customFormat="1" ht="20.25" customHeight="1" x14ac:dyDescent="0.3">
      <c r="A119" s="95" t="s">
        <v>55</v>
      </c>
      <c r="B119" s="218"/>
      <c r="C119" s="218"/>
      <c r="D119" s="126"/>
      <c r="E119" s="209"/>
      <c r="F119" s="210"/>
      <c r="G119" s="211"/>
      <c r="H119" s="212"/>
      <c r="I119" s="213"/>
      <c r="J119" s="214"/>
    </row>
    <row r="120" spans="1:12" s="34" customFormat="1" ht="20.25" customHeight="1" x14ac:dyDescent="0.3">
      <c r="A120" s="95" t="s">
        <v>56</v>
      </c>
      <c r="B120" s="218"/>
      <c r="C120" s="218"/>
      <c r="D120" s="126"/>
      <c r="E120" s="215"/>
      <c r="F120" s="215"/>
      <c r="G120" s="215"/>
      <c r="H120" s="216"/>
      <c r="I120" s="216"/>
      <c r="J120" s="217"/>
    </row>
    <row r="121" spans="1:12" s="34" customFormat="1" ht="20.25" customHeight="1" thickBot="1" x14ac:dyDescent="0.35">
      <c r="A121" s="96" t="s">
        <v>73</v>
      </c>
      <c r="B121" s="219"/>
      <c r="C121" s="219"/>
      <c r="D121" s="128"/>
      <c r="E121" s="206"/>
      <c r="F121" s="206"/>
      <c r="G121" s="206"/>
      <c r="H121" s="207"/>
      <c r="I121" s="207"/>
      <c r="J121" s="208"/>
    </row>
    <row r="122" spans="1:12" ht="17.25" thickBot="1" x14ac:dyDescent="0.35">
      <c r="B122" s="31"/>
      <c r="C122" s="32"/>
      <c r="D122" s="32"/>
      <c r="E122" s="32"/>
      <c r="F122" s="32"/>
      <c r="G122" s="32"/>
      <c r="H122" s="32"/>
      <c r="I122" s="32"/>
      <c r="J122" s="32"/>
    </row>
    <row r="123" spans="1:12" x14ac:dyDescent="0.3">
      <c r="A123" s="198">
        <v>11</v>
      </c>
      <c r="B123" s="220" t="s">
        <v>158</v>
      </c>
      <c r="C123" s="220"/>
      <c r="D123" s="220"/>
      <c r="E123" s="220"/>
      <c r="F123" s="220"/>
      <c r="G123" s="220"/>
      <c r="H123" s="220"/>
      <c r="I123" s="220"/>
      <c r="J123" s="221"/>
      <c r="L123" s="89"/>
    </row>
    <row r="124" spans="1:12" ht="16.5" customHeight="1" x14ac:dyDescent="0.3">
      <c r="A124" s="199"/>
      <c r="B124" s="232" t="s">
        <v>159</v>
      </c>
      <c r="C124" s="233"/>
      <c r="D124" s="233"/>
      <c r="E124" s="234"/>
      <c r="F124" s="173" t="s">
        <v>160</v>
      </c>
      <c r="G124" s="174"/>
      <c r="H124" s="174"/>
      <c r="I124" s="174"/>
      <c r="J124" s="175"/>
      <c r="L124" s="89"/>
    </row>
    <row r="125" spans="1:12" s="34" customFormat="1" ht="24.95" customHeight="1" x14ac:dyDescent="0.25">
      <c r="A125" s="95" t="s">
        <v>57</v>
      </c>
      <c r="B125" s="249"/>
      <c r="C125" s="249"/>
      <c r="D125" s="249"/>
      <c r="E125" s="249"/>
      <c r="F125" s="215"/>
      <c r="G125" s="215"/>
      <c r="H125" s="215"/>
      <c r="I125" s="215"/>
      <c r="J125" s="248"/>
    </row>
    <row r="126" spans="1:12" s="34" customFormat="1" ht="24.95" customHeight="1" x14ac:dyDescent="0.25">
      <c r="A126" s="95" t="s">
        <v>58</v>
      </c>
      <c r="B126" s="249"/>
      <c r="C126" s="249"/>
      <c r="D126" s="249"/>
      <c r="E126" s="249"/>
      <c r="F126" s="215"/>
      <c r="G126" s="215"/>
      <c r="H126" s="215"/>
      <c r="I126" s="215"/>
      <c r="J126" s="248"/>
    </row>
    <row r="127" spans="1:12" s="34" customFormat="1" ht="24.95" customHeight="1" x14ac:dyDescent="0.25">
      <c r="A127" s="95" t="s">
        <v>59</v>
      </c>
      <c r="B127" s="249"/>
      <c r="C127" s="249"/>
      <c r="D127" s="249"/>
      <c r="E127" s="249"/>
      <c r="F127" s="215"/>
      <c r="G127" s="215"/>
      <c r="H127" s="215"/>
      <c r="I127" s="215"/>
      <c r="J127" s="248"/>
    </row>
    <row r="128" spans="1:12" s="34" customFormat="1" ht="24.95" customHeight="1" x14ac:dyDescent="0.25">
      <c r="A128" s="95" t="s">
        <v>60</v>
      </c>
      <c r="B128" s="249"/>
      <c r="C128" s="249"/>
      <c r="D128" s="249"/>
      <c r="E128" s="249"/>
      <c r="F128" s="215"/>
      <c r="G128" s="215"/>
      <c r="H128" s="215"/>
      <c r="I128" s="215"/>
      <c r="J128" s="248"/>
    </row>
    <row r="129" spans="1:10" s="34" customFormat="1" ht="24.95" customHeight="1" thickBot="1" x14ac:dyDescent="0.3">
      <c r="A129" s="96" t="s">
        <v>61</v>
      </c>
      <c r="B129" s="236"/>
      <c r="C129" s="236"/>
      <c r="D129" s="236"/>
      <c r="E129" s="236"/>
      <c r="F129" s="206"/>
      <c r="G129" s="206"/>
      <c r="H129" s="206"/>
      <c r="I129" s="206"/>
      <c r="J129" s="235"/>
    </row>
    <row r="130" spans="1:10" ht="17.25" thickBot="1" x14ac:dyDescent="0.35"/>
    <row r="131" spans="1:10" x14ac:dyDescent="0.3">
      <c r="A131" s="198">
        <v>12</v>
      </c>
      <c r="B131" s="220" t="s">
        <v>38</v>
      </c>
      <c r="C131" s="220"/>
      <c r="D131" s="220"/>
      <c r="E131" s="220"/>
      <c r="F131" s="220"/>
      <c r="G131" s="220"/>
      <c r="H131" s="220"/>
      <c r="I131" s="220"/>
      <c r="J131" s="221"/>
    </row>
    <row r="132" spans="1:10" ht="26.25" customHeight="1" x14ac:dyDescent="0.3">
      <c r="A132" s="238"/>
      <c r="B132" s="240" t="s">
        <v>39</v>
      </c>
      <c r="C132" s="240"/>
      <c r="D132" s="241"/>
      <c r="E132" s="241"/>
      <c r="F132" s="241"/>
      <c r="G132" s="241"/>
      <c r="H132" s="241"/>
      <c r="I132" s="241"/>
      <c r="J132" s="242"/>
    </row>
    <row r="133" spans="1:10" ht="26.25" customHeight="1" x14ac:dyDescent="0.3">
      <c r="A133" s="238"/>
      <c r="B133" s="243" t="s">
        <v>40</v>
      </c>
      <c r="C133" s="243"/>
      <c r="D133" s="241"/>
      <c r="E133" s="241"/>
      <c r="F133" s="241"/>
      <c r="G133" s="241"/>
      <c r="H133" s="241"/>
      <c r="I133" s="241"/>
      <c r="J133" s="242"/>
    </row>
    <row r="134" spans="1:10" ht="26.25" customHeight="1" x14ac:dyDescent="0.3">
      <c r="A134" s="238"/>
      <c r="B134" s="243" t="s">
        <v>41</v>
      </c>
      <c r="C134" s="243"/>
      <c r="D134" s="241"/>
      <c r="E134" s="241"/>
      <c r="F134" s="241"/>
      <c r="G134" s="241"/>
      <c r="H134" s="241"/>
      <c r="I134" s="241"/>
      <c r="J134" s="242"/>
    </row>
    <row r="135" spans="1:10" ht="26.25" customHeight="1" thickBot="1" x14ac:dyDescent="0.35">
      <c r="A135" s="239"/>
      <c r="B135" s="244" t="s">
        <v>42</v>
      </c>
      <c r="C135" s="244"/>
      <c r="D135" s="245"/>
      <c r="E135" s="245"/>
      <c r="F135" s="245"/>
      <c r="G135" s="245"/>
      <c r="H135" s="245"/>
      <c r="I135" s="245"/>
      <c r="J135" s="246"/>
    </row>
    <row r="137" spans="1:10" ht="17.25" customHeight="1" x14ac:dyDescent="0.3">
      <c r="B137" s="35" t="s">
        <v>33</v>
      </c>
      <c r="C137" s="247"/>
      <c r="D137" s="247"/>
    </row>
    <row r="138" spans="1:10" ht="17.100000000000001" customHeight="1" x14ac:dyDescent="0.3">
      <c r="B138" s="35" t="s">
        <v>162</v>
      </c>
      <c r="C138" s="247"/>
      <c r="D138" s="247"/>
      <c r="F138" s="237" t="s">
        <v>34</v>
      </c>
      <c r="G138" s="237"/>
      <c r="H138" s="247"/>
      <c r="I138" s="247"/>
      <c r="J138" s="247"/>
    </row>
    <row r="140" spans="1:10" ht="38.450000000000003" customHeight="1" x14ac:dyDescent="0.3">
      <c r="B140" s="35" t="s">
        <v>107</v>
      </c>
      <c r="C140" s="36"/>
      <c r="D140" s="36"/>
      <c r="F140" s="237" t="s">
        <v>107</v>
      </c>
      <c r="G140" s="237"/>
      <c r="H140" s="36"/>
      <c r="I140" s="36"/>
      <c r="J140" s="36"/>
    </row>
    <row r="143" spans="1:10" x14ac:dyDescent="0.3">
      <c r="A143" s="327" t="s">
        <v>163</v>
      </c>
      <c r="B143" s="327"/>
      <c r="C143" s="327"/>
      <c r="D143" s="327"/>
      <c r="E143" s="327"/>
      <c r="F143" s="327"/>
      <c r="G143" s="327"/>
      <c r="H143" s="327"/>
      <c r="I143" s="327"/>
      <c r="J143" s="327"/>
    </row>
    <row r="144" spans="1:10" x14ac:dyDescent="0.3">
      <c r="A144" s="327"/>
      <c r="B144" s="327"/>
      <c r="C144" s="327"/>
      <c r="D144" s="327"/>
      <c r="E144" s="327"/>
      <c r="F144" s="327"/>
      <c r="G144" s="327"/>
      <c r="H144" s="327"/>
      <c r="I144" s="327"/>
      <c r="J144" s="327"/>
    </row>
  </sheetData>
  <sheetProtection algorithmName="SHA-512" hashValue="twH7VDHfEa2v8Im1e3xzNnYQJemtTBuPF4LI1zHInr7BdOip10gTyXPYziLATwzjaTjOusWfl3/DYw1Uxj6Hlg==" saltValue="gPs2wY2r24w5ljvinvQroA==" spinCount="100000" sheet="1" selectLockedCells="1"/>
  <mergeCells count="186">
    <mergeCell ref="A143:J144"/>
    <mergeCell ref="A53:A71"/>
    <mergeCell ref="A41:A42"/>
    <mergeCell ref="B65:J65"/>
    <mergeCell ref="A103:A105"/>
    <mergeCell ref="B103:B105"/>
    <mergeCell ref="A78:A80"/>
    <mergeCell ref="B78:B80"/>
    <mergeCell ref="A87:A88"/>
    <mergeCell ref="B87:B88"/>
    <mergeCell ref="A81:A86"/>
    <mergeCell ref="A101:A102"/>
    <mergeCell ref="B101:J101"/>
    <mergeCell ref="B76:B77"/>
    <mergeCell ref="A76:A77"/>
    <mergeCell ref="A89:A90"/>
    <mergeCell ref="B42:C42"/>
    <mergeCell ref="G82:J82"/>
    <mergeCell ref="G83:J83"/>
    <mergeCell ref="G84:J84"/>
    <mergeCell ref="G85:J85"/>
    <mergeCell ref="G86:J86"/>
    <mergeCell ref="A110:A111"/>
    <mergeCell ref="G87:J87"/>
    <mergeCell ref="I74:J74"/>
    <mergeCell ref="G50:I50"/>
    <mergeCell ref="A74:A75"/>
    <mergeCell ref="B53:J53"/>
    <mergeCell ref="G46:I46"/>
    <mergeCell ref="G51:I51"/>
    <mergeCell ref="B48:D48"/>
    <mergeCell ref="B27:D27"/>
    <mergeCell ref="A29:A30"/>
    <mergeCell ref="B39:C39"/>
    <mergeCell ref="G39:I39"/>
    <mergeCell ref="B72:D72"/>
    <mergeCell ref="H72:J72"/>
    <mergeCell ref="A13:A14"/>
    <mergeCell ref="G8:J11"/>
    <mergeCell ref="B13:C14"/>
    <mergeCell ref="D13:J14"/>
    <mergeCell ref="B37:C37"/>
    <mergeCell ref="B38:C38"/>
    <mergeCell ref="G16:H16"/>
    <mergeCell ref="I16:J16"/>
    <mergeCell ref="I17:J17"/>
    <mergeCell ref="G17:H17"/>
    <mergeCell ref="B89:B90"/>
    <mergeCell ref="B49:D49"/>
    <mergeCell ref="E41:E42"/>
    <mergeCell ref="F41:F42"/>
    <mergeCell ref="B41:D41"/>
    <mergeCell ref="B43:D43"/>
    <mergeCell ref="B44:D44"/>
    <mergeCell ref="B45:D45"/>
    <mergeCell ref="D16:E16"/>
    <mergeCell ref="D17:E17"/>
    <mergeCell ref="B50:D50"/>
    <mergeCell ref="B81:B85"/>
    <mergeCell ref="D32:G32"/>
    <mergeCell ref="E111:G111"/>
    <mergeCell ref="H111:J111"/>
    <mergeCell ref="G104:J104"/>
    <mergeCell ref="G105:J105"/>
    <mergeCell ref="G106:J106"/>
    <mergeCell ref="G107:J107"/>
    <mergeCell ref="G108:J108"/>
    <mergeCell ref="A106:A107"/>
    <mergeCell ref="A3:J3"/>
    <mergeCell ref="A5:J5"/>
    <mergeCell ref="G37:I37"/>
    <mergeCell ref="B16:C16"/>
    <mergeCell ref="B17:C17"/>
    <mergeCell ref="B20:J24"/>
    <mergeCell ref="D33:G33"/>
    <mergeCell ref="D31:G31"/>
    <mergeCell ref="D34:G34"/>
    <mergeCell ref="D35:J35"/>
    <mergeCell ref="H29:H30"/>
    <mergeCell ref="I29:I30"/>
    <mergeCell ref="B29:C29"/>
    <mergeCell ref="D29:G30"/>
    <mergeCell ref="B31:C35"/>
    <mergeCell ref="B26:D26"/>
    <mergeCell ref="F128:J128"/>
    <mergeCell ref="B128:E128"/>
    <mergeCell ref="B115:C115"/>
    <mergeCell ref="B116:C116"/>
    <mergeCell ref="B117:C117"/>
    <mergeCell ref="B118:C118"/>
    <mergeCell ref="E113:G113"/>
    <mergeCell ref="H113:J113"/>
    <mergeCell ref="E114:G114"/>
    <mergeCell ref="H114:J114"/>
    <mergeCell ref="F125:J125"/>
    <mergeCell ref="F126:J126"/>
    <mergeCell ref="F127:J127"/>
    <mergeCell ref="B125:E125"/>
    <mergeCell ref="B126:E126"/>
    <mergeCell ref="B127:E127"/>
    <mergeCell ref="E117:G117"/>
    <mergeCell ref="H117:J117"/>
    <mergeCell ref="E118:G118"/>
    <mergeCell ref="H118:J118"/>
    <mergeCell ref="E115:G115"/>
    <mergeCell ref="H115:J115"/>
    <mergeCell ref="E116:G116"/>
    <mergeCell ref="H116:J116"/>
    <mergeCell ref="F129:J129"/>
    <mergeCell ref="B129:E129"/>
    <mergeCell ref="F140:G140"/>
    <mergeCell ref="A131:A135"/>
    <mergeCell ref="B131:J131"/>
    <mergeCell ref="B132:C132"/>
    <mergeCell ref="D132:J132"/>
    <mergeCell ref="B133:C133"/>
    <mergeCell ref="D133:J133"/>
    <mergeCell ref="B134:C134"/>
    <mergeCell ref="D134:J134"/>
    <mergeCell ref="B135:C135"/>
    <mergeCell ref="D135:J135"/>
    <mergeCell ref="C137:D137"/>
    <mergeCell ref="C138:D138"/>
    <mergeCell ref="F138:G138"/>
    <mergeCell ref="H138:J138"/>
    <mergeCell ref="A123:A124"/>
    <mergeCell ref="A26:A27"/>
    <mergeCell ref="H26:J27"/>
    <mergeCell ref="E121:G121"/>
    <mergeCell ref="H121:J121"/>
    <mergeCell ref="E119:G119"/>
    <mergeCell ref="H119:J119"/>
    <mergeCell ref="E120:G120"/>
    <mergeCell ref="H120:J120"/>
    <mergeCell ref="B119:C119"/>
    <mergeCell ref="B120:C120"/>
    <mergeCell ref="B121:C121"/>
    <mergeCell ref="B113:C113"/>
    <mergeCell ref="B114:C114"/>
    <mergeCell ref="J29:J30"/>
    <mergeCell ref="B123:J123"/>
    <mergeCell ref="E112:G112"/>
    <mergeCell ref="H112:J112"/>
    <mergeCell ref="B111:C111"/>
    <mergeCell ref="B112:C112"/>
    <mergeCell ref="A91:A99"/>
    <mergeCell ref="G38:I38"/>
    <mergeCell ref="E110:J110"/>
    <mergeCell ref="B124:E124"/>
    <mergeCell ref="F124:J124"/>
    <mergeCell ref="G47:I47"/>
    <mergeCell ref="G48:I48"/>
    <mergeCell ref="G49:I49"/>
    <mergeCell ref="G44:I44"/>
    <mergeCell ref="G45:I45"/>
    <mergeCell ref="G41:I42"/>
    <mergeCell ref="B46:D46"/>
    <mergeCell ref="B47:D47"/>
    <mergeCell ref="B71:D71"/>
    <mergeCell ref="G43:I43"/>
    <mergeCell ref="J41:J42"/>
    <mergeCell ref="B91:B99"/>
    <mergeCell ref="G75:J75"/>
    <mergeCell ref="G76:J76"/>
    <mergeCell ref="G77:J77"/>
    <mergeCell ref="G78:J78"/>
    <mergeCell ref="G79:J79"/>
    <mergeCell ref="G80:J80"/>
    <mergeCell ref="G81:J81"/>
    <mergeCell ref="F74:H74"/>
    <mergeCell ref="B106:B107"/>
    <mergeCell ref="G94:J94"/>
    <mergeCell ref="G103:J103"/>
    <mergeCell ref="G98:J98"/>
    <mergeCell ref="G99:J99"/>
    <mergeCell ref="G100:J100"/>
    <mergeCell ref="G102:J102"/>
    <mergeCell ref="G88:J88"/>
    <mergeCell ref="G89:J89"/>
    <mergeCell ref="G90:J90"/>
    <mergeCell ref="G91:J91"/>
    <mergeCell ref="G92:J92"/>
    <mergeCell ref="G93:J93"/>
    <mergeCell ref="G95:J95"/>
    <mergeCell ref="G96:J96"/>
    <mergeCell ref="G97:J97"/>
  </mergeCells>
  <conditionalFormatting sqref="D76:D101 D103:D108">
    <cfRule type="containsText" dxfId="1" priority="2" operator="containsText" text="NE">
      <formula>NOT(ISERROR(SEARCH("NE",D76)))</formula>
    </cfRule>
  </conditionalFormatting>
  <conditionalFormatting sqref="E108">
    <cfRule type="containsText" dxfId="0" priority="1" operator="containsText" text="NE">
      <formula>NOT(ISERROR(SEARCH("NE",E108)))</formula>
    </cfRule>
  </conditionalFormatting>
  <dataValidations xWindow="607" yWindow="884" count="19">
    <dataValidation type="textLength" allowBlank="1" showInputMessage="1" showErrorMessage="1" error="Označite samo z &quot;X&quot;." prompt="Označite samo z &quot;X&quot;, če operacije vključuje ukrepe za prenovo." sqref="E18 D18 F18" xr:uid="{00000000-0002-0000-0000-000001000000}">
      <formula1>1</formula1>
      <formula2>1</formula2>
    </dataValidation>
    <dataValidation type="textLength" allowBlank="1" showInputMessage="1" showErrorMessage="1" error="Označite samo z &quot;X&quot;." prompt="Označite samo z &quot;X&quot;, če operacija vključuje ukrep integriranega projekta za urbani razvoj." sqref="I18 H18 G18" xr:uid="{00000000-0002-0000-0000-000002000000}">
      <formula1>1</formula1>
      <formula2>1</formula2>
    </dataValidation>
    <dataValidation allowBlank="1" showInputMessage="1" showErrorMessage="1" prompt="Vpišite stran oziroma strani v investicijski dokumentaciji, ki izkazujejo prispevek." sqref="G38:I39" xr:uid="{00000000-0002-0000-0000-000003000000}"/>
    <dataValidation allowBlank="1" showInputMessage="1" showErrorMessage="1" prompt="Vpišite naziv operacije, ki mora biti enak nazivu operacije v prijavnem obrazcu." sqref="D13:J14" xr:uid="{00000000-0002-0000-0000-000004000000}"/>
    <dataValidation allowBlank="1" showInputMessage="1" showErrorMessage="1" prompt="Vpišite mesec začetka operacije v obliki mesec/leto." sqref="E27" xr:uid="{00000000-0002-0000-0000-000005000000}"/>
    <dataValidation allowBlank="1" showInputMessage="1" showErrorMessage="1" prompt="Vpišite mesec zaključka operacije v obliki mesec/leto." sqref="F27" xr:uid="{00000000-0002-0000-0000-000006000000}"/>
    <dataValidation type="textLength" operator="lessThanOrEqual" showInputMessage="1" showErrorMessage="1" error="Prosimo, da skrajšate besedilo povzetka vsebine operacije na največ 1000 znakov brez presledkov. " prompt="Vpišite povzetek vsebine operacije (samo ključne aktivnosti/vidiki), največ do 1000 znakov brez presledkov." sqref="B20:J24" xr:uid="{00000000-0002-0000-0000-000007000000}">
      <formula1>2000</formula1>
    </dataValidation>
    <dataValidation allowBlank="1" showInputMessage="1" showErrorMessage="1" error="Vpišite samo &quot;DA&quot; ali &quot;NE&quot;" prompt="Vpišite DA ali NE" sqref="D103:D108 E108" xr:uid="{00000000-0002-0000-0000-000008000000}"/>
    <dataValidation allowBlank="1" showInputMessage="1" showErrorMessage="1" prompt="Vpišite investicijski dokument in stran" sqref="I74:J74" xr:uid="{00000000-0002-0000-0000-00000A000000}"/>
    <dataValidation type="textLength" operator="equal" allowBlank="1" showInputMessage="1" showErrorMessage="1" error="Vpišite samo &quot;X&quot;" sqref="D112:D121" xr:uid="{00000000-0002-0000-0000-00000B000000}">
      <formula1>1</formula1>
    </dataValidation>
    <dataValidation type="textLength" operator="equal" allowBlank="1" showInputMessage="1" showErrorMessage="1" error="Vpišite samo &quot;X&quot;." prompt="Vpišite &quot;X&quot;" sqref="E51:F51" xr:uid="{00000000-0002-0000-0000-00000C000000}">
      <formula1>1</formula1>
    </dataValidation>
    <dataValidation allowBlank="1" showInputMessage="1" showErrorMessage="1" error="Vpište ha v obliki x,xxx" prompt="Vpišite hektarje, in sicer na tri decimalke natančno" sqref="F39" xr:uid="{00000000-0002-0000-0000-00000D000000}"/>
    <dataValidation type="whole" operator="greaterThanOrEqual" allowBlank="1" showInputMessage="1" showErrorMessage="1" error="Vpište število oseb (celo število)" prompt="Vpište število oseb" sqref="F38" xr:uid="{00000000-0002-0000-0000-00000E000000}">
      <formula1>0</formula1>
    </dataValidation>
    <dataValidation type="textLength" operator="equal" allowBlank="1" showInputMessage="1" showErrorMessage="1" error="Vpišite zgolj &quot;DA&quot; ali &quot;NE&quot;" prompt="Vpišite DA ali NE" sqref="D76:D100" xr:uid="{00000000-0002-0000-0000-00000F000000}">
      <formula1>2</formula1>
    </dataValidation>
    <dataValidation type="list" allowBlank="1" showInputMessage="1" showErrorMessage="1" sqref="F72" xr:uid="{00000000-0002-0000-0000-000010000000}">
      <formula1>"VKR,ZKR"</formula1>
    </dataValidation>
    <dataValidation type="custom" allowBlank="1" showInputMessage="1" showErrorMessage="1" error="Označite samo z &quot;X&quot;." prompt="Označite samo z &quot;X&quot;, če operacija vključuje ustrezno vrsto ukrepa." sqref="D17:E17" xr:uid="{17507541-A6B5-4428-BF8C-5909BDC1C8BD}">
      <formula1>OR(D17="x",D17="")</formula1>
    </dataValidation>
    <dataValidation type="custom" allowBlank="1" showInputMessage="1" showErrorMessage="1" error="Označite samo z &quot;X&quot;." prompt="Označite samo z &quot;X&quot;, če operacija vključuje ustrezno vrsto ukrepa." sqref="F17:J17" xr:uid="{14085E87-F438-4201-8E0F-6FD2470F6D50}">
      <formula1>OR(F17="x",F17="")</formula1>
    </dataValidation>
    <dataValidation type="custom" allowBlank="1" showInputMessage="1" showErrorMessage="1" error="Označite samo z &quot;X&quot;." prompt="Označite samo z &quot;X&quot;, če operacija dosega ali ne dosega navedenega merila." sqref="H31:I34" xr:uid="{6C9FD187-A365-4057-AC44-0A9887FF4518}">
      <formula1>OR(H31="x",H31="")</formula1>
    </dataValidation>
    <dataValidation type="custom" operator="equal" allowBlank="1" showInputMessage="1" showErrorMessage="1" error="Vpišite samo &quot;X&quot;." prompt="Vpišite &quot;X&quot;, če operacija dosega ali ne dosega navedenega merila." sqref="E43:F50" xr:uid="{6EB48809-76C9-4EFF-9468-0A291D2CA56E}">
      <formula1>OR(E43="x",E43="")</formula1>
    </dataValidation>
  </dataValidations>
  <hyperlinks>
    <hyperlink ref="B86" r:id="rId1" xr:uid="{00000000-0004-0000-0000-000000000000}"/>
  </hyperlinks>
  <pageMargins left="0.25" right="0.25" top="0.75" bottom="0.75" header="0.3" footer="0.3"/>
  <pageSetup paperSize="9" scale="74" fitToHeight="0" orientation="landscape" r:id="rId2"/>
  <headerFooter>
    <oddFooter>&amp;L&amp;"Arial Narrow,Navadno"CTN 3. Povabilo za SC RSO2.7, FINANČNI OBRAZEC, št. 303-2/2026-3&amp;R&amp;"Arial Narrow,Navadno"Stran &amp;P od &amp;N</oddFooter>
  </headerFooter>
  <rowBreaks count="6" manualBreakCount="6">
    <brk id="24" max="9" man="1"/>
    <brk id="39" max="9" man="1"/>
    <brk id="52" max="16383" man="1"/>
    <brk id="73" max="9" man="1"/>
    <brk id="100" max="9" man="1"/>
    <brk id="122" max="9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CTN - Finančni obrazec - SC 2.7</vt:lpstr>
      <vt:lpstr>'CTN - Finančni obrazec - SC 2.7'!Print_Area</vt:lpstr>
    </vt:vector>
  </TitlesOfParts>
  <Company>MO Koper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 Košpenda</dc:creator>
  <cp:lastModifiedBy>Miran Košpenda</cp:lastModifiedBy>
  <cp:lastPrinted>2026-05-04T09:04:29Z</cp:lastPrinted>
  <dcterms:created xsi:type="dcterms:W3CDTF">2017-03-08T10:46:44Z</dcterms:created>
  <dcterms:modified xsi:type="dcterms:W3CDTF">2026-05-04T09:14:52Z</dcterms:modified>
</cp:coreProperties>
</file>